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6443\OneDrive - Banco da Amazônia S A\GEPEC\COMEC\BACEN\BACEN INFO\04.09.2020\"/>
    </mc:Choice>
  </mc:AlternateContent>
  <xr:revisionPtr revIDLastSave="150" documentId="13_ncr:1_{1BBB693C-6126-49D9-BA3E-72B540AE9F57}" xr6:coauthVersionLast="45" xr6:coauthVersionMax="45" xr10:uidLastSave="{16D9E927-0A7D-47B9-AA14-E0C17FAC16C5}"/>
  <bookViews>
    <workbookView xWindow="-21720" yWindow="-120" windowWidth="21840" windowHeight="13740" tabRatio="633" firstSheet="18" activeTab="20" xr2:uid="{00000000-000D-0000-FFFF-FFFF00000000}"/>
  </bookViews>
  <sheets>
    <sheet name="Instruções" sheetId="3" r:id="rId1"/>
    <sheet name="Pauta" sheetId="2" r:id="rId2"/>
    <sheet name="Acumulado 16.3 a 03.7 - OUTRAS" sheetId="1" r:id="rId3"/>
    <sheet name="Acumulado 16.3 a 03.07 - FNO" sheetId="5" r:id="rId4"/>
    <sheet name="Acumulado de 16.3 a 10.7 OUTRAS" sheetId="6" r:id="rId5"/>
    <sheet name="Acumulado de 16.3 a 10.7 FNO" sheetId="7" r:id="rId6"/>
    <sheet name="Acumulado de 16.3 a 17.7 OUTRAS" sheetId="8" r:id="rId7"/>
    <sheet name="Acumulado de 16.3 a 17.7 FNO" sheetId="9" r:id="rId8"/>
    <sheet name="Acumulado de 16.3 a 24.7 OUTRAS" sheetId="10" r:id="rId9"/>
    <sheet name="Acumulado de 16.3 a 24.7 FNO" sheetId="11" r:id="rId10"/>
    <sheet name="Acumulado de 16.3 a 31.7 OUTRAS" sheetId="12" r:id="rId11"/>
    <sheet name="Acumulado de 16.3 a 31.7 FNO" sheetId="13" r:id="rId12"/>
    <sheet name="Acumulado de 16.3 a 07.8 OUTRAS" sheetId="14" r:id="rId13"/>
    <sheet name="Acumulado de 16.3 a 07.8 FNO" sheetId="15" r:id="rId14"/>
    <sheet name="Acumulado de 16.3 a 14.8 OUTRAS" sheetId="16" r:id="rId15"/>
    <sheet name="Acumulado de 16.3 a 14.8 FNO" sheetId="17" r:id="rId16"/>
    <sheet name="Acumulado de 16.3 a 21.8 OUTRAS" sheetId="18" r:id="rId17"/>
    <sheet name="Acumulado de 16.3 a 21.8 FNO" sheetId="19" r:id="rId18"/>
    <sheet name="Acumulado de 16.3 a 28.8 OUTRAS" sheetId="20" r:id="rId19"/>
    <sheet name="Acumulado de 16.3 a 04.9 OUTRAS" sheetId="22" r:id="rId20"/>
    <sheet name="Acumulado de 16.3 a 04.9 FNO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22" l="1"/>
  <c r="E29" i="22"/>
  <c r="D29" i="22"/>
  <c r="I17" i="22"/>
  <c r="I29" i="22" s="1"/>
  <c r="G17" i="22"/>
  <c r="G29" i="22" s="1"/>
  <c r="F17" i="22"/>
  <c r="F29" i="22" s="1"/>
  <c r="D29" i="20" l="1"/>
  <c r="K29" i="21" l="1"/>
  <c r="G29" i="21"/>
  <c r="F29" i="21"/>
  <c r="E29" i="21"/>
  <c r="D29" i="21"/>
  <c r="I17" i="21"/>
  <c r="I29" i="21" s="1"/>
  <c r="K29" i="20"/>
  <c r="E29" i="20"/>
  <c r="I17" i="20"/>
  <c r="I29" i="20" s="1"/>
  <c r="G17" i="20"/>
  <c r="G29" i="20" s="1"/>
  <c r="F17" i="20"/>
  <c r="F29" i="20" s="1"/>
  <c r="K29" i="19" l="1"/>
  <c r="I29" i="19"/>
  <c r="G29" i="19"/>
  <c r="F29" i="19"/>
  <c r="E29" i="19"/>
  <c r="D29" i="19"/>
  <c r="I17" i="19"/>
  <c r="K29" i="18"/>
  <c r="E29" i="18"/>
  <c r="D29" i="18"/>
  <c r="I17" i="18"/>
  <c r="I29" i="18" s="1"/>
  <c r="G17" i="18"/>
  <c r="G29" i="18" s="1"/>
  <c r="F17" i="18"/>
  <c r="F29" i="18" s="1"/>
  <c r="K29" i="17" l="1"/>
  <c r="G29" i="17"/>
  <c r="F29" i="17"/>
  <c r="E29" i="17"/>
  <c r="D29" i="17"/>
  <c r="I17" i="17"/>
  <c r="I29" i="17" s="1"/>
  <c r="K29" i="16"/>
  <c r="E29" i="16"/>
  <c r="D29" i="16"/>
  <c r="I17" i="16"/>
  <c r="I29" i="16" s="1"/>
  <c r="G17" i="16"/>
  <c r="G29" i="16" s="1"/>
  <c r="F17" i="16"/>
  <c r="F29" i="16" s="1"/>
  <c r="K29" i="15" l="1"/>
  <c r="G29" i="15"/>
  <c r="F29" i="15"/>
  <c r="E29" i="15"/>
  <c r="D29" i="15"/>
  <c r="I17" i="15"/>
  <c r="I29" i="15" s="1"/>
  <c r="K29" i="14"/>
  <c r="E29" i="14"/>
  <c r="D29" i="14"/>
  <c r="I17" i="14"/>
  <c r="I29" i="14" s="1"/>
  <c r="G17" i="14"/>
  <c r="G29" i="14" s="1"/>
  <c r="F17" i="14"/>
  <c r="F29" i="14" s="1"/>
  <c r="I29" i="12" l="1"/>
  <c r="G29" i="12"/>
  <c r="F29" i="12"/>
  <c r="K29" i="13" l="1"/>
  <c r="G29" i="13"/>
  <c r="F29" i="13"/>
  <c r="E29" i="13"/>
  <c r="D29" i="13"/>
  <c r="I17" i="13"/>
  <c r="I29" i="13" s="1"/>
  <c r="K29" i="12"/>
  <c r="E29" i="12"/>
  <c r="D29" i="12"/>
  <c r="I17" i="12"/>
  <c r="G17" i="12"/>
  <c r="F17" i="12"/>
  <c r="F17" i="10" l="1"/>
  <c r="K29" i="11" l="1"/>
  <c r="G29" i="11"/>
  <c r="F29" i="11"/>
  <c r="E29" i="11"/>
  <c r="D29" i="11"/>
  <c r="I17" i="11"/>
  <c r="I29" i="11" s="1"/>
  <c r="K29" i="10"/>
  <c r="F29" i="10"/>
  <c r="E29" i="10"/>
  <c r="D29" i="10"/>
  <c r="I17" i="10"/>
  <c r="I29" i="10" s="1"/>
  <c r="G17" i="10"/>
  <c r="G29" i="10" s="1"/>
  <c r="K29" i="9" l="1"/>
  <c r="G29" i="9"/>
  <c r="F29" i="9"/>
  <c r="E29" i="9"/>
  <c r="D29" i="9"/>
  <c r="I17" i="9"/>
  <c r="I29" i="9" s="1"/>
  <c r="K29" i="8"/>
  <c r="E29" i="8"/>
  <c r="D29" i="8"/>
  <c r="I17" i="8"/>
  <c r="I29" i="8" s="1"/>
  <c r="G17" i="8"/>
  <c r="G29" i="8" s="1"/>
  <c r="F17" i="8"/>
  <c r="F29" i="8" s="1"/>
  <c r="K29" i="7" l="1"/>
  <c r="K29" i="6"/>
  <c r="I17" i="7"/>
  <c r="D29" i="7"/>
  <c r="E29" i="7"/>
  <c r="F29" i="7"/>
  <c r="G29" i="7"/>
  <c r="I29" i="7"/>
  <c r="F17" i="6"/>
  <c r="G17" i="6"/>
  <c r="G29" i="6" s="1"/>
  <c r="I17" i="6"/>
  <c r="D29" i="6"/>
  <c r="E29" i="6"/>
  <c r="F29" i="6"/>
  <c r="I29" i="6"/>
  <c r="K29" i="1" l="1"/>
  <c r="K29" i="5" l="1"/>
</calcChain>
</file>

<file path=xl/sharedStrings.xml><?xml version="1.0" encoding="utf-8"?>
<sst xmlns="http://schemas.openxmlformats.org/spreadsheetml/2006/main" count="948" uniqueCount="68">
  <si>
    <t>Segmentos e produtos que mais preocupam em relação a eventual aumento de inadimplência e medidas possíveis para mitigação.</t>
  </si>
  <si>
    <t>Comportamento da demanda por crédito.</t>
  </si>
  <si>
    <t>Parcelas suspensas (R$ milhões)</t>
  </si>
  <si>
    <t>Crédito Consignado</t>
  </si>
  <si>
    <t>Crédito Imobiliário</t>
  </si>
  <si>
    <t>Informações complementares sobre o posicionamento da instituição na atual conjuntura (atualizações conforme necessário)</t>
  </si>
  <si>
    <t>Ações adotadas para atendimento a necessidades/dificuldades de clientes em relação ao crédito.</t>
  </si>
  <si>
    <t>Instituição/Conglomerado:</t>
  </si>
  <si>
    <t>Segmento:</t>
  </si>
  <si>
    <t>Modalidades/Produtos</t>
  </si>
  <si>
    <t>Atualização em:</t>
  </si>
  <si>
    <t>Segmentos</t>
  </si>
  <si>
    <t>BNDES Stand Still</t>
  </si>
  <si>
    <t>Informar mudanças nas estratégias, na gestão e no apetite ao risco em relação a produtos, ramos de atividade e segmentos (Middle, Corporate, PF) visados no crédito.</t>
  </si>
  <si>
    <t>Principais setores de atuação dos cliente que tem solicitado suspensão de pagamentos.</t>
  </si>
  <si>
    <t>Rural</t>
  </si>
  <si>
    <t>1) Planilha "Pauta"</t>
  </si>
  <si>
    <t>Pessoas Físicas</t>
  </si>
  <si>
    <t>Veículos</t>
  </si>
  <si>
    <t>Crédito Pessoal</t>
  </si>
  <si>
    <t>Linha especial para Folha de Pgtos (Crise Covid-19)</t>
  </si>
  <si>
    <t>Dados acumulados atualizados até:</t>
  </si>
  <si>
    <t>Alterações recentes relevantes em spreads de crédito e de taxas de juros praticadas e motivos.</t>
  </si>
  <si>
    <t>Corporate e Large Corporate</t>
  </si>
  <si>
    <t>Middle</t>
  </si>
  <si>
    <t>Micro e Pequenas Empresas</t>
  </si>
  <si>
    <t>Prorrogações (suspensão de pagamentos) desde 16/03/2020</t>
  </si>
  <si>
    <t>Contratos</t>
  </si>
  <si>
    <t>Valor Total (R$ milhões)</t>
  </si>
  <si>
    <t>Quantidade</t>
  </si>
  <si>
    <t>Observações:</t>
  </si>
  <si>
    <t>Contratações desde 16/03/20      (R$ milhões)</t>
  </si>
  <si>
    <t>Instruções</t>
  </si>
  <si>
    <r>
      <t>2) Planilhas de informações semanais acumuladas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(valores em R$ milhões)</t>
    </r>
  </si>
  <si>
    <r>
      <rPr>
        <b/>
        <sz val="10"/>
        <color theme="1"/>
        <rFont val="Arial"/>
        <family val="2"/>
      </rPr>
      <t>As células preenchidas em cinza</t>
    </r>
    <r>
      <rPr>
        <sz val="10"/>
        <color theme="1"/>
        <rFont val="Arial"/>
        <family val="2"/>
      </rPr>
      <t xml:space="preserve"> não requerem qualquer informação. </t>
    </r>
  </si>
  <si>
    <t>Repactuações desde 16/03/20 (R$ milhões)</t>
  </si>
  <si>
    <r>
      <rPr>
        <b/>
        <sz val="10"/>
        <color theme="1"/>
        <rFont val="Arial"/>
        <family val="2"/>
      </rPr>
      <t>Coluna D (Contratações desde 16/03/20)</t>
    </r>
    <r>
      <rPr>
        <sz val="10"/>
        <color theme="1"/>
        <rFont val="Arial"/>
        <family val="2"/>
      </rPr>
      <t xml:space="preserve"> - deve ser informado o total dos </t>
    </r>
    <r>
      <rPr>
        <u/>
        <sz val="10"/>
        <color theme="1"/>
        <rFont val="Arial"/>
        <family val="2"/>
      </rPr>
      <t>contratos celebrados desde 16/03/2020</t>
    </r>
    <r>
      <rPr>
        <sz val="10"/>
        <color theme="1"/>
        <rFont val="Arial"/>
        <family val="2"/>
      </rPr>
      <t xml:space="preserve"> até a data final do período da planilha.</t>
    </r>
  </si>
  <si>
    <r>
      <rPr>
        <b/>
        <sz val="10"/>
        <color theme="1"/>
        <rFont val="Arial"/>
        <family val="2"/>
      </rPr>
      <t>Coluna E (Repactuações)</t>
    </r>
    <r>
      <rPr>
        <sz val="10"/>
        <color theme="1"/>
        <rFont val="Arial"/>
        <family val="2"/>
      </rPr>
      <t xml:space="preserve"> - deve ser informado o total dos contratos </t>
    </r>
    <r>
      <rPr>
        <u/>
        <sz val="10"/>
        <color theme="1"/>
        <rFont val="Arial"/>
        <family val="2"/>
      </rPr>
      <t>(contidos nos valores da coluna D) que decorreram de renegociações ou reestruturações</t>
    </r>
    <r>
      <rPr>
        <sz val="10"/>
        <color theme="1"/>
        <rFont val="Arial"/>
        <family val="2"/>
      </rPr>
      <t>;</t>
    </r>
  </si>
  <si>
    <t>Perguntas:</t>
  </si>
  <si>
    <t>Resp:</t>
  </si>
  <si>
    <t>Resposta:</t>
  </si>
  <si>
    <t>Os valores informados na coluna "E" (Repactuações) incluem casos de suspensão de parcelas?</t>
  </si>
  <si>
    <t>Se sim, essa instituição tem a informação dos valores disponível?</t>
  </si>
  <si>
    <t>3) Prazos para atendimento:</t>
  </si>
  <si>
    <t>Devem ser informados os valores acumulados desde 16/03/2020, sendo que deverão ser abertas planilhas no mesmo formato das já existentes para o envio de informações a cada semana.</t>
  </si>
  <si>
    <t>TOTAIS</t>
  </si>
  <si>
    <t>Se a informação estiver disponível, preencher as células abaixo.</t>
  </si>
  <si>
    <t>Valor dos contratos relativos a suspensão de parcelas contidos na coluna "E" (R$ MM)</t>
  </si>
  <si>
    <t>a) semanalmente, a cada quarta-feira posterior à semana a que se referirem as informações acumuladas.</t>
  </si>
  <si>
    <t>Estão dispensadas as informações relativas ao percentual das respectivas carteiras, que constavam da coluna H. Porém, essa coluna não deve ser eliminada da planilha.</t>
  </si>
  <si>
    <t>Debentures adquiridas (coluna K da planilha) - informar o valor total das debentures adquiridas, de 16/03/20 até a data-base da informação semanal, seja no mercado primário ou no secundário.</t>
  </si>
  <si>
    <t>Debentures  adquiridas desde 16/03/20 - mercados primário e secundário (R$ milhões)</t>
  </si>
  <si>
    <t>Prorrogações (suspensão de pagamentos) - A primeira suspensão de parcelas em um contrato deve impactar as informações das colunas "F" (Contrato/Quantidade), "G" (Contratos/Valor Total) e "I" (Parcelas Suspensas). Outra eventual suspensão de parcelas nesse mesmo contrato deve impactar somente a informação da coluna "I" (Parcelas Suspensas).</t>
  </si>
  <si>
    <r>
      <rPr>
        <b/>
        <sz val="10"/>
        <color theme="1"/>
        <rFont val="Arial"/>
        <family val="2"/>
      </rPr>
      <t>Colunas F, G e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</si>
  <si>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Preencher com as informações já fornecidas no primeiro envio (período com data final de 10/04/20) e atualizações posteriores.</t>
  </si>
  <si>
    <t>Atualizar quando houver mudança relevante em relação à situação anteriormente informada.</t>
  </si>
  <si>
    <t>Prorrogação de parcelas - Res. 4782/4791 (por adesão, via site). Suspensão de pagamentos FNO Res. 4.798. Art. 2º.</t>
  </si>
  <si>
    <t>Rebalanceamento de limites de crédito para empresas com faturamento até 15 milhões. Redução de apetite nos setores de turismo, transporte de passageiros, restaurantes, shoppings, e outros.</t>
  </si>
  <si>
    <t>Em elaboração</t>
  </si>
  <si>
    <t xml:space="preserve">Ligados ao turismo hotéis, shoppings, restaurantes e bares, transporte de passageiros. </t>
  </si>
  <si>
    <t>Demanda por capital de giro sensivelmente elevada, principalmente pela divulgação das linhas emergenciais (FNO Emergencial - Art. 1 Res. 4.798).</t>
  </si>
  <si>
    <t>Impactos relevantes da Crise Covid-19 em aspectos operacionais</t>
  </si>
  <si>
    <r>
      <t xml:space="preserve">Aceleração de projetos de TI voltados ao atendimento digital, visando garantir os principais serviços sem a necessidade de deslocamento do cliente até as unidades físicas. Anteciação de férias dos colaboradores e flexibilização da jornada laboral doa </t>
    </r>
    <r>
      <rPr>
        <i/>
        <sz val="10"/>
        <color theme="1"/>
        <rFont val="Calibri Light"/>
        <family val="2"/>
        <scheme val="major"/>
      </rPr>
      <t>home office</t>
    </r>
    <r>
      <rPr>
        <sz val="10"/>
        <color theme="1"/>
        <rFont val="Calibri Light"/>
        <family val="2"/>
        <scheme val="major"/>
      </rPr>
      <t xml:space="preserve">. </t>
    </r>
  </si>
  <si>
    <t>BANCO DA AMAZONIA S.A.</t>
  </si>
  <si>
    <t>S3</t>
  </si>
  <si>
    <r>
      <rPr>
        <b/>
        <sz val="10"/>
        <color theme="1"/>
        <rFont val="Arial"/>
        <family val="2"/>
      </rPr>
      <t>Colunas F a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</si>
  <si>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Sim</t>
  </si>
  <si>
    <t>BANCO DA AMAZÔNIA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</si>
</sst>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u/>
      <sz val="10"/>
      <color theme="1"/>
      <name val="Arial"/>
      <family val="2"/>
    </font>
    <font>
      <sz val="12"/>
      <color rgb="FFFF0000"/>
      <name val="Arial"/>
      <family val="2"/>
    </font>
    <font>
      <i/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lightGray">
        <fgColor theme="0"/>
        <bgColor theme="0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6" borderId="0" xfId="0" applyFill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0" xfId="0" applyFont="1"/>
    <xf numFmtId="0" fontId="0" fillId="0" borderId="22" xfId="0" applyBorder="1" applyAlignment="1">
      <alignment horizontal="left"/>
    </xf>
    <xf numFmtId="14" fontId="0" fillId="0" borderId="28" xfId="0" applyNumberFormat="1" applyBorder="1" applyAlignment="1">
      <alignment horizontal="center"/>
    </xf>
    <xf numFmtId="14" fontId="0" fillId="0" borderId="22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14" fontId="1" fillId="0" borderId="28" xfId="0" applyNumberFormat="1" applyFont="1" applyBorder="1" applyAlignment="1">
      <alignment horizontal="left"/>
    </xf>
    <xf numFmtId="0" fontId="5" fillId="0" borderId="0" xfId="0" applyFont="1" applyBorder="1"/>
    <xf numFmtId="0" fontId="6" fillId="0" borderId="0" xfId="0" applyFont="1"/>
    <xf numFmtId="0" fontId="1" fillId="0" borderId="25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5" fillId="0" borderId="0" xfId="0" quotePrefix="1" applyFont="1"/>
    <xf numFmtId="0" fontId="1" fillId="0" borderId="26" xfId="0" applyFont="1" applyBorder="1" applyAlignment="1">
      <alignment vertical="center"/>
    </xf>
    <xf numFmtId="0" fontId="0" fillId="0" borderId="37" xfId="0" applyBorder="1" applyAlignment="1">
      <alignment horizontal="left"/>
    </xf>
    <xf numFmtId="14" fontId="0" fillId="0" borderId="23" xfId="0" applyNumberFormat="1" applyBorder="1" applyAlignment="1">
      <alignment horizontal="left"/>
    </xf>
    <xf numFmtId="14" fontId="1" fillId="0" borderId="38" xfId="0" applyNumberFormat="1" applyFont="1" applyBorder="1" applyAlignment="1">
      <alignment horizontal="left"/>
    </xf>
    <xf numFmtId="0" fontId="0" fillId="0" borderId="47" xfId="0" applyBorder="1" applyAlignment="1">
      <alignment horizontal="center" vertical="center" wrapText="1"/>
    </xf>
    <xf numFmtId="14" fontId="6" fillId="7" borderId="0" xfId="0" applyNumberFormat="1" applyFont="1" applyFill="1"/>
    <xf numFmtId="41" fontId="1" fillId="0" borderId="10" xfId="0" applyNumberFormat="1" applyFont="1" applyBorder="1"/>
    <xf numFmtId="41" fontId="1" fillId="0" borderId="11" xfId="0" applyNumberFormat="1" applyFont="1" applyBorder="1"/>
    <xf numFmtId="41" fontId="1" fillId="5" borderId="10" xfId="0" applyNumberFormat="1" applyFont="1" applyFill="1" applyBorder="1"/>
    <xf numFmtId="41" fontId="1" fillId="5" borderId="30" xfId="0" applyNumberFormat="1" applyFont="1" applyFill="1" applyBorder="1"/>
    <xf numFmtId="41" fontId="0" fillId="0" borderId="10" xfId="0" applyNumberFormat="1" applyBorder="1"/>
    <xf numFmtId="41" fontId="0" fillId="0" borderId="11" xfId="0" applyNumberFormat="1" applyBorder="1"/>
    <xf numFmtId="41" fontId="0" fillId="5" borderId="10" xfId="0" applyNumberFormat="1" applyFill="1" applyBorder="1"/>
    <xf numFmtId="41" fontId="0" fillId="5" borderId="30" xfId="0" applyNumberFormat="1" applyFill="1" applyBorder="1"/>
    <xf numFmtId="41" fontId="0" fillId="5" borderId="6" xfId="0" applyNumberFormat="1" applyFill="1" applyBorder="1"/>
    <xf numFmtId="41" fontId="0" fillId="5" borderId="7" xfId="0" applyNumberFormat="1" applyFill="1" applyBorder="1"/>
    <xf numFmtId="41" fontId="0" fillId="5" borderId="31" xfId="0" applyNumberFormat="1" applyFill="1" applyBorder="1"/>
    <xf numFmtId="41" fontId="1" fillId="5" borderId="7" xfId="0" applyNumberFormat="1" applyFont="1" applyFill="1" applyBorder="1"/>
    <xf numFmtId="41" fontId="1" fillId="5" borderId="6" xfId="0" applyNumberFormat="1" applyFont="1" applyFill="1" applyBorder="1"/>
    <xf numFmtId="41" fontId="1" fillId="5" borderId="31" xfId="0" applyNumberFormat="1" applyFont="1" applyFill="1" applyBorder="1"/>
    <xf numFmtId="41" fontId="0" fillId="0" borderId="6" xfId="0" applyNumberFormat="1" applyBorder="1"/>
    <xf numFmtId="41" fontId="0" fillId="0" borderId="7" xfId="0" applyNumberFormat="1" applyBorder="1"/>
    <xf numFmtId="41" fontId="1" fillId="4" borderId="6" xfId="0" applyNumberFormat="1" applyFont="1" applyFill="1" applyBorder="1"/>
    <xf numFmtId="41" fontId="1" fillId="4" borderId="7" xfId="0" applyNumberFormat="1" applyFont="1" applyFill="1" applyBorder="1"/>
    <xf numFmtId="41" fontId="1" fillId="0" borderId="6" xfId="0" applyNumberFormat="1" applyFont="1" applyBorder="1"/>
    <xf numFmtId="41" fontId="1" fillId="0" borderId="7" xfId="0" applyNumberFormat="1" applyFont="1" applyBorder="1"/>
    <xf numFmtId="41" fontId="1" fillId="0" borderId="13" xfId="0" applyNumberFormat="1" applyFont="1" applyBorder="1"/>
    <xf numFmtId="41" fontId="1" fillId="0" borderId="14" xfId="0" applyNumberFormat="1" applyFont="1" applyBorder="1"/>
    <xf numFmtId="41" fontId="1" fillId="5" borderId="13" xfId="0" applyNumberFormat="1" applyFont="1" applyFill="1" applyBorder="1"/>
    <xf numFmtId="41" fontId="1" fillId="5" borderId="32" xfId="0" applyNumberFormat="1" applyFont="1" applyFill="1" applyBorder="1"/>
    <xf numFmtId="41" fontId="1" fillId="4" borderId="13" xfId="0" applyNumberFormat="1" applyFont="1" applyFill="1" applyBorder="1"/>
    <xf numFmtId="41" fontId="1" fillId="4" borderId="32" xfId="0" applyNumberFormat="1" applyFont="1" applyFill="1" applyBorder="1"/>
    <xf numFmtId="41" fontId="1" fillId="4" borderId="44" xfId="0" applyNumberFormat="1" applyFont="1" applyFill="1" applyBorder="1"/>
    <xf numFmtId="41" fontId="0" fillId="0" borderId="8" xfId="0" applyNumberFormat="1" applyBorder="1"/>
    <xf numFmtId="41" fontId="0" fillId="5" borderId="9" xfId="0" applyNumberFormat="1" applyFill="1" applyBorder="1"/>
    <xf numFmtId="41" fontId="0" fillId="5" borderId="8" xfId="0" applyNumberFormat="1" applyFill="1" applyBorder="1"/>
    <xf numFmtId="41" fontId="0" fillId="5" borderId="29" xfId="0" applyNumberFormat="1" applyFill="1" applyBorder="1"/>
    <xf numFmtId="41" fontId="1" fillId="0" borderId="15" xfId="0" applyNumberFormat="1" applyFont="1" applyBorder="1"/>
    <xf numFmtId="41" fontId="1" fillId="5" borderId="16" xfId="0" applyNumberFormat="1" applyFont="1" applyFill="1" applyBorder="1"/>
    <xf numFmtId="41" fontId="1" fillId="0" borderId="33" xfId="0" applyNumberFormat="1" applyFont="1" applyBorder="1"/>
    <xf numFmtId="41" fontId="1" fillId="5" borderId="41" xfId="0" applyNumberFormat="1" applyFont="1" applyFill="1" applyBorder="1"/>
    <xf numFmtId="41" fontId="0" fillId="5" borderId="41" xfId="0" applyNumberFormat="1" applyFill="1" applyBorder="1"/>
    <xf numFmtId="41" fontId="0" fillId="5" borderId="35" xfId="0" applyNumberFormat="1" applyFill="1" applyBorder="1"/>
    <xf numFmtId="41" fontId="1" fillId="5" borderId="35" xfId="0" applyNumberFormat="1" applyFont="1" applyFill="1" applyBorder="1"/>
    <xf numFmtId="41" fontId="1" fillId="5" borderId="44" xfId="0" applyNumberFormat="1" applyFont="1" applyFill="1" applyBorder="1"/>
    <xf numFmtId="41" fontId="0" fillId="5" borderId="40" xfId="0" applyNumberFormat="1" applyFill="1" applyBorder="1"/>
    <xf numFmtId="41" fontId="1" fillId="0" borderId="42" xfId="0" applyNumberFormat="1" applyFont="1" applyBorder="1"/>
    <xf numFmtId="10" fontId="1" fillId="4" borderId="32" xfId="0" applyNumberFormat="1" applyFont="1" applyFill="1" applyBorder="1"/>
    <xf numFmtId="10" fontId="1" fillId="4" borderId="31" xfId="0" applyNumberFormat="1" applyFont="1" applyFill="1" applyBorder="1"/>
    <xf numFmtId="0" fontId="1" fillId="4" borderId="33" xfId="0" applyFont="1" applyFill="1" applyBorder="1"/>
    <xf numFmtId="0" fontId="0" fillId="0" borderId="31" xfId="0" applyBorder="1"/>
    <xf numFmtId="0" fontId="1" fillId="0" borderId="0" xfId="0" applyFont="1"/>
    <xf numFmtId="0" fontId="1" fillId="0" borderId="20" xfId="0" applyFont="1" applyBorder="1" applyAlignment="1"/>
    <xf numFmtId="0" fontId="0" fillId="0" borderId="22" xfId="0" applyBorder="1"/>
    <xf numFmtId="0" fontId="0" fillId="0" borderId="21" xfId="0" applyBorder="1"/>
    <xf numFmtId="14" fontId="1" fillId="0" borderId="20" xfId="0" applyNumberFormat="1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0" fillId="0" borderId="51" xfId="0" applyBorder="1"/>
    <xf numFmtId="0" fontId="1" fillId="0" borderId="53" xfId="0" applyFont="1" applyBorder="1" applyAlignment="1"/>
    <xf numFmtId="0" fontId="0" fillId="0" borderId="23" xfId="0" applyBorder="1"/>
    <xf numFmtId="0" fontId="0" fillId="0" borderId="54" xfId="0" applyBorder="1"/>
    <xf numFmtId="0" fontId="0" fillId="0" borderId="45" xfId="0" applyBorder="1"/>
    <xf numFmtId="0" fontId="0" fillId="0" borderId="55" xfId="0" applyBorder="1"/>
    <xf numFmtId="0" fontId="0" fillId="0" borderId="56" xfId="0" applyBorder="1"/>
    <xf numFmtId="14" fontId="0" fillId="0" borderId="5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41" fontId="0" fillId="0" borderId="31" xfId="0" applyNumberFormat="1" applyBorder="1" applyAlignment="1">
      <alignment horizontal="right"/>
    </xf>
    <xf numFmtId="41" fontId="0" fillId="0" borderId="21" xfId="0" applyNumberFormat="1" applyBorder="1" applyAlignment="1">
      <alignment horizontal="right"/>
    </xf>
    <xf numFmtId="0" fontId="0" fillId="4" borderId="49" xfId="0" applyFill="1" applyBorder="1" applyAlignment="1">
      <alignment horizontal="center" vertical="center" wrapText="1"/>
    </xf>
    <xf numFmtId="10" fontId="1" fillId="4" borderId="30" xfId="0" applyNumberFormat="1" applyFont="1" applyFill="1" applyBorder="1"/>
    <xf numFmtId="10" fontId="0" fillId="4" borderId="30" xfId="0" applyNumberFormat="1" applyFill="1" applyBorder="1"/>
    <xf numFmtId="10" fontId="0" fillId="4" borderId="31" xfId="0" applyNumberFormat="1" applyFill="1" applyBorder="1"/>
    <xf numFmtId="0" fontId="0" fillId="4" borderId="29" xfId="0" applyFill="1" applyBorder="1"/>
    <xf numFmtId="0" fontId="9" fillId="0" borderId="0" xfId="0" applyFont="1"/>
    <xf numFmtId="0" fontId="0" fillId="4" borderId="57" xfId="0" applyFill="1" applyBorder="1"/>
    <xf numFmtId="0" fontId="0" fillId="8" borderId="0" xfId="0" applyFill="1"/>
    <xf numFmtId="41" fontId="0" fillId="0" borderId="5" xfId="0" applyNumberFormat="1" applyBorder="1"/>
    <xf numFmtId="41" fontId="0" fillId="0" borderId="57" xfId="0" applyNumberFormat="1" applyBorder="1"/>
    <xf numFmtId="41" fontId="1" fillId="0" borderId="58" xfId="0" applyNumberFormat="1" applyFont="1" applyBorder="1"/>
    <xf numFmtId="41" fontId="0" fillId="5" borderId="31" xfId="0" applyNumberFormat="1" applyFill="1" applyBorder="1" applyAlignment="1">
      <alignment horizontal="right"/>
    </xf>
    <xf numFmtId="41" fontId="0" fillId="4" borderId="57" xfId="0" applyNumberFormat="1" applyFill="1" applyBorder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4" fontId="3" fillId="0" borderId="4" xfId="0" applyNumberFormat="1" applyFont="1" applyBorder="1" applyAlignment="1">
      <alignment vertical="top" wrapText="1"/>
    </xf>
    <xf numFmtId="0" fontId="0" fillId="0" borderId="17" xfId="0" applyBorder="1"/>
    <xf numFmtId="0" fontId="0" fillId="0" borderId="34" xfId="0" applyBorder="1"/>
    <xf numFmtId="0" fontId="0" fillId="0" borderId="27" xfId="0" applyBorder="1"/>
    <xf numFmtId="0" fontId="1" fillId="0" borderId="25" xfId="0" applyFont="1" applyBorder="1"/>
    <xf numFmtId="0" fontId="1" fillId="0" borderId="28" xfId="0" applyFont="1" applyBorder="1"/>
    <xf numFmtId="0" fontId="1" fillId="0" borderId="22" xfId="0" applyFont="1" applyBorder="1"/>
    <xf numFmtId="0" fontId="1" fillId="0" borderId="26" xfId="0" applyFont="1" applyBorder="1"/>
    <xf numFmtId="0" fontId="0" fillId="0" borderId="28" xfId="0" applyBorder="1"/>
    <xf numFmtId="0" fontId="0" fillId="0" borderId="36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53" xfId="0" applyFont="1" applyBorder="1"/>
    <xf numFmtId="41" fontId="0" fillId="4" borderId="31" xfId="0" applyNumberFormat="1" applyFill="1" applyBorder="1" applyAlignment="1">
      <alignment horizontal="right"/>
    </xf>
    <xf numFmtId="0" fontId="1" fillId="0" borderId="20" xfId="0" applyFont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V50"/>
  <sheetViews>
    <sheetView zoomScale="80" zoomScaleNormal="80" workbookViewId="0"/>
  </sheetViews>
  <sheetFormatPr defaultRowHeight="12.75" x14ac:dyDescent="0.2"/>
  <sheetData>
    <row r="5" spans="2:22" ht="15.75" x14ac:dyDescent="0.25">
      <c r="B5" s="13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1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2:22" ht="15" x14ac:dyDescent="0.2">
      <c r="B7" s="6" t="s">
        <v>16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2:22" ht="15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2" ht="15" x14ac:dyDescent="0.2">
      <c r="B9" s="6"/>
      <c r="C9" s="6" t="s">
        <v>54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2" ht="15" x14ac:dyDescent="0.2">
      <c r="B10" s="6"/>
      <c r="C10" s="6" t="s">
        <v>55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2" ht="15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2" ht="15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2:22" ht="15.75" x14ac:dyDescent="0.25">
      <c r="B13" s="6" t="s">
        <v>33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ht="15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2:22" ht="15" x14ac:dyDescent="0.2">
      <c r="B15" s="6"/>
      <c r="C15" s="117" t="s">
        <v>44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6"/>
      <c r="U15" s="6"/>
      <c r="V15" s="6"/>
    </row>
    <row r="16" spans="2:22" ht="15" x14ac:dyDescent="0.2">
      <c r="B16" s="6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6"/>
      <c r="U16" s="6"/>
      <c r="V16" s="6"/>
    </row>
    <row r="17" spans="2:22" ht="15.95" customHeight="1" x14ac:dyDescent="0.2">
      <c r="B17" s="6"/>
      <c r="C17" s="6"/>
      <c r="D17" s="1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2:22" ht="15.95" customHeight="1" x14ac:dyDescent="0.2">
      <c r="B18" s="6"/>
      <c r="C18" s="117" t="s">
        <v>50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6"/>
      <c r="U18" s="6"/>
      <c r="V18" s="6"/>
    </row>
    <row r="19" spans="2:22" ht="15.95" customHeight="1" x14ac:dyDescent="0.2">
      <c r="B19" s="6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6"/>
      <c r="U19" s="6"/>
      <c r="V19" s="6"/>
    </row>
    <row r="20" spans="2:22" ht="15.95" customHeight="1" x14ac:dyDescent="0.2">
      <c r="B20" s="6"/>
      <c r="C20" s="6"/>
      <c r="D20" s="1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2" ht="15.95" customHeight="1" x14ac:dyDescent="0.2">
      <c r="B21" s="6"/>
      <c r="C21" s="92" t="s">
        <v>49</v>
      </c>
      <c r="D21" s="1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ht="15.95" customHeight="1" x14ac:dyDescent="0.2">
      <c r="B22" s="6"/>
      <c r="C22" s="6"/>
      <c r="D22" s="1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15.95" customHeight="1" x14ac:dyDescent="0.2">
      <c r="B23" s="6"/>
      <c r="C23" s="117" t="s">
        <v>52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6"/>
      <c r="U23" s="6"/>
      <c r="V23" s="6"/>
    </row>
    <row r="24" spans="2:22" ht="15.95" customHeight="1" x14ac:dyDescent="0.2">
      <c r="B24" s="6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6"/>
      <c r="U24" s="6"/>
      <c r="V24" s="6"/>
    </row>
    <row r="25" spans="2:22" ht="15.95" customHeight="1" x14ac:dyDescent="0.2">
      <c r="B25" s="6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6"/>
      <c r="U25" s="6"/>
      <c r="V25" s="6"/>
    </row>
    <row r="26" spans="2:22" ht="15.95" customHeight="1" x14ac:dyDescent="0.2">
      <c r="B26" s="6"/>
      <c r="C26" s="6"/>
      <c r="D26" s="1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ht="15" x14ac:dyDescent="0.2">
      <c r="B27" s="6" t="s">
        <v>43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2:22" ht="15" x14ac:dyDescent="0.2">
      <c r="B28" s="6"/>
      <c r="C28" s="6" t="s">
        <v>48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ht="15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2:22" ht="15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2:22" ht="15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2:22" ht="15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2:22" ht="15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2:22" ht="15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2:22" ht="15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2:22" ht="15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2:22" ht="15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2:22" ht="15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2:22" ht="15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2:22" ht="15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2:22" ht="15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2:22" ht="15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2:22" ht="15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2:22" ht="15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2:22" ht="15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2:22" ht="15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2:22" ht="15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2:22" ht="15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ht="15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ht="15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3">
    <mergeCell ref="C15:S16"/>
    <mergeCell ref="C18:S19"/>
    <mergeCell ref="C23:S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7B70-FBFC-4E89-8C0B-4D8DFC990AD1}">
  <dimension ref="B2:K54"/>
  <sheetViews>
    <sheetView showGridLines="0" topLeftCell="A10" workbookViewId="0">
      <selection activeCell="F18" sqref="F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230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849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3132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E2E6-5B48-4110-8791-90DCC4DF2914}">
  <dimension ref="B2:K54"/>
  <sheetViews>
    <sheetView showGridLines="0" workbookViewId="0">
      <selection activeCell="J29" sqref="J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313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235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1529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7073-722E-4C07-851D-35098520E6AE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256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1007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355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1872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3490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538D-CB1F-4694-B433-806314275BBB}">
  <dimension ref="B2:K54"/>
  <sheetViews>
    <sheetView showGridLines="0" topLeftCell="A4" workbookViewId="0">
      <selection activeCell="M30" sqref="M30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314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241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179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1563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E5E6-684F-4141-AB31-1CB6C0C53AE4}">
  <dimension ref="B2:K54"/>
  <sheetViews>
    <sheetView showGridLines="0" workbookViewId="0">
      <selection activeCell="M9" sqref="M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261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1015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369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1946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3591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9A54-0B07-4CF5-9364-BDE408CD09B2}">
  <dimension ref="B2:K54"/>
  <sheetViews>
    <sheetView showGridLines="0" topLeftCell="A4" workbookViewId="0">
      <selection activeCell="F22" sqref="F2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316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137</v>
      </c>
      <c r="G17" s="36">
        <f>SUM(G18:G21)</f>
        <v>1.58</v>
      </c>
      <c r="H17" s="65"/>
      <c r="I17" s="60">
        <f>SUM(I18:I21)</f>
        <v>0.438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252</v>
      </c>
      <c r="E21" s="38">
        <v>0</v>
      </c>
      <c r="F21" s="31">
        <v>137</v>
      </c>
      <c r="G21" s="33">
        <v>1.58</v>
      </c>
      <c r="H21" s="90"/>
      <c r="I21" s="59">
        <v>0.438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1578</v>
      </c>
      <c r="E29" s="55">
        <f>E11+E13+E15+E18+E19+E20+E21+E23+E25</f>
        <v>0</v>
      </c>
      <c r="F29" s="54">
        <f>F11+F13+F15+F17+F23+F27</f>
        <v>904</v>
      </c>
      <c r="G29" s="56">
        <f>G11+G13+G15+G17+G23+G27</f>
        <v>744.58</v>
      </c>
      <c r="H29" s="66"/>
      <c r="I29" s="63">
        <f>I11+I13+I15+I17+I23+I27</f>
        <v>253.43799999999999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D5F7-53F3-435D-9362-6B91FFFA5CD0}">
  <dimension ref="B2:K54"/>
  <sheetViews>
    <sheetView showGridLines="0" workbookViewId="0">
      <selection activeCell="L6" sqref="L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1041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380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2006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3690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509E-59EB-4996-9D62-9E147BF40665}">
  <dimension ref="B2:K54"/>
  <sheetViews>
    <sheetView showGridLines="0" topLeftCell="A13" workbookViewId="0">
      <selection activeCell="D23" sqref="D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217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317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139</v>
      </c>
      <c r="G17" s="36">
        <f>SUM(G18:G21)</f>
        <v>1.59</v>
      </c>
      <c r="H17" s="65"/>
      <c r="I17" s="60">
        <f>SUM(I18:I21)</f>
        <v>0.442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257</v>
      </c>
      <c r="E21" s="38">
        <v>0</v>
      </c>
      <c r="F21" s="31">
        <v>139</v>
      </c>
      <c r="G21" s="33">
        <v>1.59</v>
      </c>
      <c r="H21" s="90"/>
      <c r="I21" s="59">
        <v>0.442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1592</v>
      </c>
      <c r="E29" s="55">
        <f>E11+E13+E15+E18+E19+E20+E21+E23+E25</f>
        <v>0</v>
      </c>
      <c r="F29" s="54">
        <f>F11+F13+F15+F17+F23+F27</f>
        <v>913</v>
      </c>
      <c r="G29" s="56">
        <f>G11+G13+G15+G17+G23+G27</f>
        <v>745.59</v>
      </c>
      <c r="H29" s="66"/>
      <c r="I29" s="63">
        <f>I11+I13+I15+I17+I23+I27</f>
        <v>255.44200000000001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FE3C-01CC-451C-9462-2E37B0A12C26}">
  <dimension ref="B2:K54"/>
  <sheetViews>
    <sheetView showGridLines="0" workbookViewId="0">
      <selection activeCell="D11" sqref="D1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1864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394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2080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4601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DE3F-EAE5-4947-BF56-C0BAA7F3DBA3}">
  <dimension ref="B2:K54"/>
  <sheetViews>
    <sheetView showGridLines="0" workbookViewId="0">
      <selection activeCell="E29" sqref="E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218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319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10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266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1616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B13" sqref="B13"/>
    </sheetView>
  </sheetViews>
  <sheetFormatPr defaultRowHeight="12.75" x14ac:dyDescent="0.2"/>
  <cols>
    <col min="1" max="1" width="26.28515625" customWidth="1"/>
    <col min="2" max="2" width="122.5703125" customWidth="1"/>
  </cols>
  <sheetData>
    <row r="1" spans="1:2" x14ac:dyDescent="0.2">
      <c r="A1" s="123" t="s">
        <v>5</v>
      </c>
      <c r="B1" s="124"/>
    </row>
    <row r="2" spans="1:2" x14ac:dyDescent="0.2">
      <c r="A2" s="119" t="s">
        <v>6</v>
      </c>
      <c r="B2" s="120"/>
    </row>
    <row r="3" spans="1:2" x14ac:dyDescent="0.2">
      <c r="A3" s="125" t="s">
        <v>56</v>
      </c>
      <c r="B3" s="126"/>
    </row>
    <row r="4" spans="1:2" x14ac:dyDescent="0.2">
      <c r="A4" s="100" t="s">
        <v>10</v>
      </c>
      <c r="B4" s="102">
        <v>43980</v>
      </c>
    </row>
    <row r="5" spans="1:2" x14ac:dyDescent="0.2">
      <c r="A5" s="100" t="s">
        <v>10</v>
      </c>
      <c r="B5" s="101"/>
    </row>
    <row r="6" spans="1:2" x14ac:dyDescent="0.2">
      <c r="A6" s="119" t="s">
        <v>13</v>
      </c>
      <c r="B6" s="120"/>
    </row>
    <row r="7" spans="1:2" x14ac:dyDescent="0.2">
      <c r="A7" s="121" t="s">
        <v>57</v>
      </c>
      <c r="B7" s="122"/>
    </row>
    <row r="8" spans="1:2" x14ac:dyDescent="0.2">
      <c r="A8" s="100" t="s">
        <v>10</v>
      </c>
      <c r="B8" s="102">
        <v>43980</v>
      </c>
    </row>
    <row r="9" spans="1:2" x14ac:dyDescent="0.2">
      <c r="A9" s="100" t="s">
        <v>10</v>
      </c>
      <c r="B9" s="101"/>
    </row>
    <row r="10" spans="1:2" x14ac:dyDescent="0.2">
      <c r="A10" s="119" t="s">
        <v>22</v>
      </c>
      <c r="B10" s="120"/>
    </row>
    <row r="11" spans="1:2" x14ac:dyDescent="0.2">
      <c r="A11" s="121"/>
      <c r="B11" s="122"/>
    </row>
    <row r="12" spans="1:2" x14ac:dyDescent="0.2">
      <c r="A12" s="100" t="s">
        <v>10</v>
      </c>
      <c r="B12" s="101"/>
    </row>
    <row r="13" spans="1:2" x14ac:dyDescent="0.2">
      <c r="A13" s="100" t="s">
        <v>10</v>
      </c>
      <c r="B13" s="101"/>
    </row>
    <row r="14" spans="1:2" x14ac:dyDescent="0.2">
      <c r="A14" s="119" t="s">
        <v>14</v>
      </c>
      <c r="B14" s="120"/>
    </row>
    <row r="15" spans="1:2" x14ac:dyDescent="0.2">
      <c r="A15" s="121" t="s">
        <v>58</v>
      </c>
      <c r="B15" s="122"/>
    </row>
    <row r="16" spans="1:2" x14ac:dyDescent="0.2">
      <c r="A16" s="100" t="s">
        <v>10</v>
      </c>
      <c r="B16" s="102">
        <v>43980</v>
      </c>
    </row>
    <row r="17" spans="1:2" x14ac:dyDescent="0.2">
      <c r="A17" s="119" t="s">
        <v>0</v>
      </c>
      <c r="B17" s="120"/>
    </row>
    <row r="18" spans="1:2" x14ac:dyDescent="0.2">
      <c r="A18" s="121" t="s">
        <v>59</v>
      </c>
      <c r="B18" s="122"/>
    </row>
    <row r="19" spans="1:2" x14ac:dyDescent="0.2">
      <c r="A19" s="100" t="s">
        <v>10</v>
      </c>
      <c r="B19" s="102">
        <v>43980</v>
      </c>
    </row>
    <row r="20" spans="1:2" x14ac:dyDescent="0.2">
      <c r="A20" s="100" t="s">
        <v>10</v>
      </c>
      <c r="B20" s="101"/>
    </row>
    <row r="21" spans="1:2" x14ac:dyDescent="0.2">
      <c r="A21" s="119" t="s">
        <v>1</v>
      </c>
      <c r="B21" s="120"/>
    </row>
    <row r="22" spans="1:2" x14ac:dyDescent="0.2">
      <c r="A22" s="121" t="s">
        <v>60</v>
      </c>
      <c r="B22" s="122"/>
    </row>
    <row r="23" spans="1:2" x14ac:dyDescent="0.2">
      <c r="A23" s="100" t="s">
        <v>10</v>
      </c>
      <c r="B23" s="102">
        <v>43980</v>
      </c>
    </row>
    <row r="24" spans="1:2" x14ac:dyDescent="0.2">
      <c r="A24" s="100" t="s">
        <v>10</v>
      </c>
      <c r="B24" s="101"/>
    </row>
    <row r="25" spans="1:2" x14ac:dyDescent="0.2">
      <c r="A25" s="119" t="s">
        <v>61</v>
      </c>
      <c r="B25" s="120"/>
    </row>
    <row r="26" spans="1:2" x14ac:dyDescent="0.2">
      <c r="A26" s="121" t="s">
        <v>62</v>
      </c>
      <c r="B26" s="122"/>
    </row>
    <row r="27" spans="1:2" x14ac:dyDescent="0.2">
      <c r="A27" s="100" t="s">
        <v>10</v>
      </c>
      <c r="B27" s="102"/>
    </row>
    <row r="28" spans="1:2" x14ac:dyDescent="0.2">
      <c r="A28" s="100" t="s">
        <v>10</v>
      </c>
      <c r="B28" s="102">
        <v>43980</v>
      </c>
    </row>
  </sheetData>
  <mergeCells count="15">
    <mergeCell ref="A25:B25"/>
    <mergeCell ref="A26:B26"/>
    <mergeCell ref="A22:B22"/>
    <mergeCell ref="A1:B1"/>
    <mergeCell ref="A2:B2"/>
    <mergeCell ref="A3:B3"/>
    <mergeCell ref="A21:B21"/>
    <mergeCell ref="A6:B6"/>
    <mergeCell ref="A7:B7"/>
    <mergeCell ref="A10:B10"/>
    <mergeCell ref="A11:B11"/>
    <mergeCell ref="A17:B17"/>
    <mergeCell ref="A18:B18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B4BB-26AC-4E8B-AA89-DAD1A4AF7886}">
  <dimension ref="B2:K54"/>
  <sheetViews>
    <sheetView showGridLines="0" workbookViewId="0">
      <selection activeCell="I21" sqref="I2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222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420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276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211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1748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58602-0796-4FB9-92AE-EDFE518866B0}">
  <dimension ref="B2:K54"/>
  <sheetViews>
    <sheetView showGridLines="0" tabSelected="1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4880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177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66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7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206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136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1181</v>
      </c>
      <c r="E29" s="55">
        <v>0</v>
      </c>
      <c r="F29" s="54">
        <v>287</v>
      </c>
      <c r="G29" s="56">
        <v>202.68</v>
      </c>
      <c r="H29" s="66"/>
      <c r="I29" s="63">
        <v>167.07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I9:I10"/>
    <mergeCell ref="F9:H9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4E6F-241B-40DF-9C11-29B03E97FD97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788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1421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2735</v>
      </c>
      <c r="E29" s="55">
        <v>0</v>
      </c>
      <c r="F29" s="54">
        <v>12507</v>
      </c>
      <c r="G29" s="56">
        <v>8775</v>
      </c>
      <c r="H29" s="66"/>
      <c r="I29" s="63">
        <v>2413.0499929399989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6937-BB1A-4618-904D-C69084A7D6D9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185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178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0</v>
      </c>
      <c r="G17" s="36">
        <f>SUM(G18:G21)</f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214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39</v>
      </c>
      <c r="G27" s="46">
        <v>42</v>
      </c>
      <c r="H27" s="64"/>
      <c r="I27" s="61">
        <v>7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1324</v>
      </c>
      <c r="E29" s="55">
        <f>E11+E13+E15+E18+E19+E20+E21+E23+E25</f>
        <v>0</v>
      </c>
      <c r="F29" s="54">
        <f>F11+F13+F15+F17+F23+F27</f>
        <v>326</v>
      </c>
      <c r="G29" s="56">
        <f>G11+G13+G15+G17+G23+G27</f>
        <v>244.68</v>
      </c>
      <c r="H29" s="66"/>
      <c r="I29" s="63">
        <f>I11+I13+I15+I17+I23+I27</f>
        <v>174.07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5875-CA4D-457F-8C82-DAEB0F15A8A9}">
  <dimension ref="B2:K54"/>
  <sheetViews>
    <sheetView showGridLines="0" workbookViewId="0">
      <selection activeCell="L4" sqref="L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818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1514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2873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3A13-F08F-4338-9AA3-B6AB42D5EAA8}">
  <dimension ref="B2:K54"/>
  <sheetViews>
    <sheetView showGridLines="0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304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125</v>
      </c>
      <c r="G17" s="36">
        <f>SUM(G18:G21)</f>
        <v>1.48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221</v>
      </c>
      <c r="E21" s="38">
        <v>0</v>
      </c>
      <c r="F21" s="31">
        <v>125</v>
      </c>
      <c r="G21" s="33">
        <v>1.48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158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1480</v>
      </c>
      <c r="E29" s="55">
        <f>E11+E13+E15+E18+E19+E20+E21+E23+E25</f>
        <v>0</v>
      </c>
      <c r="F29" s="54">
        <f>F11+F13+F15+F17+F23+F27</f>
        <v>888</v>
      </c>
      <c r="G29" s="56">
        <f>G11+G13+G15+G17+G23+G27</f>
        <v>744.48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825D-A249-4EDC-9B33-BB7C98D04931}">
  <dimension ref="B2:K54"/>
  <sheetViews>
    <sheetView showGridLines="0" workbookViewId="0">
      <selection activeCell="E18" sqref="E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831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324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1609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2990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6DC6-F75D-45E5-89ED-63E24242BF4F}">
  <dimension ref="B2:K54"/>
  <sheetViews>
    <sheetView showGridLines="0" topLeftCell="A4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309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129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226</v>
      </c>
      <c r="E21" s="38">
        <v>0</v>
      </c>
      <c r="F21" s="31">
        <v>129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1501</v>
      </c>
      <c r="E29" s="55">
        <f>E11+E13+E15+E18+E19+E20+E21+E23+E25</f>
        <v>0</v>
      </c>
      <c r="F29" s="54">
        <f>F11+F13+F15+F17+F23+F27</f>
        <v>892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492C7C4468CD47BCDF923F2AAAECFC" ma:contentTypeVersion="10" ma:contentTypeDescription="Crie um novo documento." ma:contentTypeScope="" ma:versionID="2a397d25ecc232c6696491bc2a13c878">
  <xsd:schema xmlns:xsd="http://www.w3.org/2001/XMLSchema" xmlns:xs="http://www.w3.org/2001/XMLSchema" xmlns:p="http://schemas.microsoft.com/office/2006/metadata/properties" xmlns:ns3="17bb09e6-b188-4339-84ca-ef8e52f56844" xmlns:ns4="c87376b0-23a8-42ee-92e4-d0bc093a52dc" targetNamespace="http://schemas.microsoft.com/office/2006/metadata/properties" ma:root="true" ma:fieldsID="5f3ae72939f1640e121afcd6c4f073dd" ns3:_="" ns4:_="">
    <xsd:import namespace="17bb09e6-b188-4339-84ca-ef8e52f56844"/>
    <xsd:import namespace="c87376b0-23a8-42ee-92e4-d0bc093a52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b09e6-b188-4339-84ca-ef8e52f56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376b0-23a8-42ee-92e4-d0bc093a5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1F09AA-596C-4D1E-843E-950AC3B530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0E56C-D28D-4987-9A0C-03241C56D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b09e6-b188-4339-84ca-ef8e52f56844"/>
    <ds:schemaRef ds:uri="c87376b0-23a8-42ee-92e4-d0bc093a5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EB346F-CD8B-48DF-B0D9-0C3B29FBA7A7}">
  <ds:schemaRefs>
    <ds:schemaRef ds:uri="http://purl.org/dc/dcmitype/"/>
    <ds:schemaRef ds:uri="http://schemas.microsoft.com/office/infopath/2007/PartnerControls"/>
    <ds:schemaRef ds:uri="17bb09e6-b188-4339-84ca-ef8e52f56844"/>
    <ds:schemaRef ds:uri="c87376b0-23a8-42ee-92e4-d0bc093a52d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Instruções</vt:lpstr>
      <vt:lpstr>Pauta</vt:lpstr>
      <vt:lpstr>Acumulado 16.3 a 03.7 - OUTRAS</vt:lpstr>
      <vt:lpstr>Acumulado 16.3 a 03.07 - FNO</vt:lpstr>
      <vt:lpstr>Acumulado de 16.3 a 10.7 OUTRAS</vt:lpstr>
      <vt:lpstr>Acumulado de 16.3 a 10.7 FNO</vt:lpstr>
      <vt:lpstr>Acumulado de 16.3 a 17.7 OUTRAS</vt:lpstr>
      <vt:lpstr>Acumulado de 16.3 a 17.7 FNO</vt:lpstr>
      <vt:lpstr>Acumulado de 16.3 a 24.7 OUTRAS</vt:lpstr>
      <vt:lpstr>Acumulado de 16.3 a 24.7 FNO</vt:lpstr>
      <vt:lpstr>Acumulado de 16.3 a 31.7 OUTRAS</vt:lpstr>
      <vt:lpstr>Acumulado de 16.3 a 31.7 FNO</vt:lpstr>
      <vt:lpstr>Acumulado de 16.3 a 07.8 OUTRAS</vt:lpstr>
      <vt:lpstr>Acumulado de 16.3 a 07.8 FNO</vt:lpstr>
      <vt:lpstr>Acumulado de 16.3 a 14.8 OUTRAS</vt:lpstr>
      <vt:lpstr>Acumulado de 16.3 a 14.8 FNO</vt:lpstr>
      <vt:lpstr>Acumulado de 16.3 a 21.8 OUTRAS</vt:lpstr>
      <vt:lpstr>Acumulado de 16.3 a 21.8 FNO</vt:lpstr>
      <vt:lpstr>Acumulado de 16.3 a 28.8 OUTRAS</vt:lpstr>
      <vt:lpstr>Acumulado de 16.3 a 04.9 OUTRAS</vt:lpstr>
      <vt:lpstr>Acumulado de 16.3 a 04.9 FNO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Alvaro Breno Lago Ferreira</cp:lastModifiedBy>
  <dcterms:created xsi:type="dcterms:W3CDTF">2020-03-31T18:04:00Z</dcterms:created>
  <dcterms:modified xsi:type="dcterms:W3CDTF">2020-09-09T18:06:17Z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0x010100E9492C7C4468CD47BCDF923F2AAAECFC</vt:lpwstr>
  </property>
</Properties>
</file>