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8. Data 11.9.2020\"/>
    </mc:Choice>
  </mc:AlternateContent>
  <xr:revisionPtr revIDLastSave="0" documentId="13_ncr:1_{AABC7D95-34C4-4017-AFA6-0CA02F1BC85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86" i="1"/>
  <c r="Z131" i="1" s="1"/>
  <c r="Z39" i="1"/>
  <c r="Y39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Y86" i="1" s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131" i="1" l="1"/>
  <c r="Y85" i="1"/>
  <c r="Z85" i="1"/>
  <c r="Y38" i="1"/>
  <c r="Z38" i="1"/>
  <c r="Z130" i="1" l="1"/>
  <c r="Y130" i="1"/>
  <c r="Y84" i="1"/>
  <c r="Z84" i="1"/>
  <c r="Y37" i="1"/>
  <c r="Y129" i="1" s="1"/>
  <c r="Z37" i="1"/>
  <c r="Z129" i="1" s="1"/>
  <c r="Y83" i="1" l="1"/>
  <c r="Z83" i="1"/>
  <c r="Y36" i="1"/>
  <c r="Z36" i="1"/>
  <c r="Y44" i="1" l="1"/>
  <c r="Z44" i="1"/>
  <c r="Z89" i="1"/>
  <c r="Y89" i="1"/>
  <c r="Z128" i="1"/>
  <c r="Z133" i="1" s="1"/>
  <c r="Y128" i="1"/>
  <c r="Y133" i="1" s="1"/>
  <c r="Z82" i="1"/>
  <c r="Z35" i="1"/>
  <c r="Y82" i="1"/>
  <c r="Y35" i="1"/>
  <c r="Z127" i="1" l="1"/>
  <c r="Y127" i="1"/>
  <c r="Y81" i="1"/>
  <c r="Z81" i="1"/>
  <c r="Y34" i="1"/>
  <c r="Z34" i="1"/>
  <c r="Z126" i="1" l="1"/>
  <c r="Y126" i="1"/>
  <c r="Z80" i="1"/>
  <c r="Z33" i="1"/>
  <c r="Y80" i="1"/>
  <c r="Y33" i="1"/>
  <c r="Y125" i="1" l="1"/>
  <c r="Z125" i="1"/>
  <c r="Y79" i="1"/>
  <c r="Z79" i="1"/>
  <c r="Y32" i="1"/>
  <c r="Z32" i="1"/>
  <c r="Z124" i="1" l="1"/>
  <c r="Y124" i="1"/>
  <c r="Z78" i="1"/>
  <c r="Z31" i="1"/>
  <c r="Y78" i="1"/>
  <c r="Y31" i="1"/>
  <c r="Y123" i="1" l="1"/>
  <c r="Z123" i="1"/>
  <c r="Y77" i="1"/>
  <c r="Z77" i="1"/>
  <c r="Y30" i="1"/>
  <c r="Z30" i="1"/>
  <c r="Z122" i="1" l="1"/>
  <c r="Y122" i="1"/>
  <c r="Z76" i="1"/>
  <c r="Y76" i="1"/>
  <c r="Z29" i="1"/>
  <c r="Y29" i="1"/>
  <c r="Y121" i="1" l="1"/>
  <c r="Z121" i="1"/>
  <c r="Y75" i="1"/>
  <c r="Z75" i="1"/>
  <c r="Y28" i="1"/>
  <c r="Z28" i="1"/>
  <c r="Z120" i="1" l="1"/>
  <c r="Y120" i="1"/>
  <c r="Y74" i="1"/>
  <c r="Z74" i="1"/>
  <c r="Y27" i="1"/>
  <c r="Z27" i="1"/>
  <c r="Z119" i="1" l="1"/>
  <c r="Y119" i="1"/>
  <c r="Y73" i="1"/>
  <c r="Z73" i="1"/>
  <c r="Y26" i="1"/>
  <c r="Z26" i="1"/>
  <c r="Z118" i="1" l="1"/>
  <c r="Y118" i="1"/>
  <c r="Y72" i="1"/>
  <c r="Z72" i="1"/>
  <c r="Y25" i="1"/>
  <c r="Z25" i="1"/>
  <c r="Z117" i="1" l="1"/>
  <c r="Y117" i="1"/>
  <c r="Y71" i="1"/>
  <c r="Z71" i="1"/>
  <c r="Y24" i="1"/>
  <c r="Z24" i="1"/>
  <c r="AB44" i="1" l="1"/>
  <c r="Y116" i="1"/>
  <c r="Z116" i="1"/>
  <c r="Z70" i="1"/>
  <c r="Z23" i="1"/>
  <c r="Y70" i="1"/>
  <c r="Y23" i="1"/>
  <c r="Y115" i="1" l="1"/>
  <c r="Z115" i="1"/>
  <c r="Z69" i="1"/>
  <c r="Z22" i="1"/>
  <c r="Y69" i="1"/>
  <c r="Y22" i="1"/>
  <c r="Z114" i="1" l="1"/>
  <c r="Y114" i="1"/>
  <c r="Y21" i="1"/>
  <c r="Z21" i="1"/>
  <c r="Z68" i="1"/>
  <c r="Y68" i="1"/>
  <c r="Y113" i="1" l="1"/>
  <c r="Z113" i="1"/>
  <c r="Z67" i="1"/>
  <c r="Z20" i="1"/>
  <c r="Y67" i="1"/>
  <c r="Y20" i="1"/>
  <c r="Z112" i="1" l="1"/>
  <c r="Y112" i="1"/>
  <c r="Y66" i="1"/>
  <c r="Z66" i="1"/>
  <c r="Z19" i="1"/>
  <c r="Z65" i="1"/>
  <c r="Z18" i="1"/>
  <c r="Y19" i="1"/>
  <c r="Y65" i="1"/>
  <c r="Y18" i="1"/>
  <c r="AB133" i="1" l="1"/>
  <c r="AB89" i="1"/>
  <c r="Y111" i="1"/>
  <c r="Z111" i="1"/>
  <c r="Z110" i="1"/>
  <c r="Y110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Y91" i="1" s="1"/>
  <c r="Z62" i="1"/>
  <c r="Y63" i="1"/>
  <c r="Z63" i="1"/>
  <c r="Y64" i="1"/>
  <c r="Z64" i="1"/>
  <c r="Z52" i="1"/>
  <c r="Y52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Z45" i="1" s="1"/>
  <c r="Y5" i="1"/>
  <c r="Z90" i="1" l="1"/>
  <c r="Z46" i="1"/>
  <c r="Y90" i="1"/>
  <c r="Y46" i="1"/>
  <c r="Y45" i="1"/>
  <c r="Z91" i="1"/>
  <c r="AB45" i="1"/>
  <c r="AB91" i="1"/>
  <c r="Z108" i="1"/>
  <c r="Y108" i="1"/>
  <c r="Z107" i="1"/>
  <c r="Y107" i="1"/>
  <c r="Z109" i="1"/>
  <c r="Y109" i="1"/>
  <c r="Z105" i="1"/>
  <c r="Z101" i="1"/>
  <c r="Y105" i="1"/>
  <c r="Z104" i="1"/>
  <c r="Z100" i="1"/>
  <c r="Y104" i="1"/>
  <c r="Y100" i="1"/>
  <c r="Y101" i="1"/>
  <c r="Y97" i="1"/>
  <c r="Z103" i="1"/>
  <c r="Z99" i="1"/>
  <c r="Z97" i="1"/>
  <c r="Y103" i="1"/>
  <c r="Y99" i="1"/>
  <c r="Z106" i="1"/>
  <c r="Z102" i="1"/>
  <c r="Z98" i="1"/>
  <c r="Y106" i="1"/>
  <c r="Y102" i="1"/>
  <c r="Y98" i="1"/>
  <c r="Y134" i="1" l="1"/>
  <c r="Y135" i="1"/>
  <c r="Z134" i="1"/>
  <c r="Z135" i="1"/>
  <c r="AB135" i="1" s="1"/>
  <c r="AB46" i="1"/>
  <c r="AD5" i="1"/>
  <c r="AC5" i="1"/>
  <c r="AB90" i="1"/>
  <c r="AE5" i="1" l="1"/>
  <c r="AB134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<sst xmlns="http://schemas.openxmlformats.org/spreadsheetml/2006/main" count="89" uniqueCount="32">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</sst>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5" fillId="0" borderId="0" xfId="2" applyFont="1"/>
    <xf numFmtId="0" fontId="5" fillId="0" borderId="0" xfId="0" applyFont="1" applyFill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Resumo!$L$8:$L$42</c:f>
              <c:numCache>
                <c:formatCode>0.0</c:formatCode>
                <c:ptCount val="35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Resumo!$L$60:$L$94</c:f>
              <c:numCache>
                <c:formatCode>0.0</c:formatCode>
                <c:ptCount val="35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Resumo!$M$8:$M$42</c:f>
              <c:numCache>
                <c:formatCode>0.0</c:formatCode>
                <c:ptCount val="35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Resumo!$M$60:$M$94</c:f>
              <c:numCache>
                <c:formatCode>0.0</c:formatCode>
                <c:ptCount val="35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0"/>
  <sheetViews>
    <sheetView showGridLines="0" tabSelected="1" topLeftCell="L1" workbookViewId="0">
      <selection activeCell="N1" sqref="N1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3" max="23" width="8.453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87" t="s">
        <v>20</v>
      </c>
      <c r="B2" s="2"/>
      <c r="C2" s="2"/>
      <c r="D2" s="2"/>
      <c r="E2" s="2"/>
      <c r="F2" s="2"/>
      <c r="G2" s="2"/>
      <c r="X2" s="108" t="s">
        <v>12</v>
      </c>
      <c r="Y2" s="108"/>
      <c r="Z2" s="108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109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107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(Z46/Y46-1)*100</f>
        <v>3.4127472532410774</v>
      </c>
      <c r="AD5" s="80">
        <f>(Z91/Y91-1)*100</f>
        <v>16.310696497093534</v>
      </c>
      <c r="AE5" s="80">
        <f>(Z135/Y135-1)*100</f>
        <v>12.113690808817257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107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107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107">
        <v>4</v>
      </c>
      <c r="Y8" s="28">
        <f t="shared" si="0"/>
        <v>10.892103000000001</v>
      </c>
      <c r="Z8" s="28">
        <f t="shared" si="1"/>
        <v>13.234026</v>
      </c>
      <c r="AB8" s="99"/>
      <c r="AC8" s="100"/>
      <c r="AD8" s="100"/>
      <c r="AE8" s="100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107">
        <v>5</v>
      </c>
      <c r="Y9" s="28">
        <f t="shared" si="0"/>
        <v>11.793051</v>
      </c>
      <c r="Z9" s="28">
        <f t="shared" si="1"/>
        <v>13.388349</v>
      </c>
      <c r="AB9" s="100"/>
      <c r="AC9" s="100"/>
      <c r="AD9" s="100"/>
      <c r="AE9" s="101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107">
        <v>6</v>
      </c>
      <c r="Y10" s="28">
        <f t="shared" si="0"/>
        <v>12.423382999999999</v>
      </c>
      <c r="Z10" s="28">
        <f t="shared" si="1"/>
        <v>14.80551</v>
      </c>
      <c r="AB10" s="100"/>
      <c r="AC10" s="102"/>
      <c r="AD10" s="102"/>
      <c r="AE10" s="102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107">
        <v>7</v>
      </c>
      <c r="Y11" s="28">
        <f t="shared" si="0"/>
        <v>14.88603</v>
      </c>
      <c r="Z11" s="28">
        <f t="shared" si="1"/>
        <v>15.941617000000001</v>
      </c>
      <c r="AB11" s="100"/>
      <c r="AC11" s="103"/>
      <c r="AD11" s="103"/>
      <c r="AE11" s="103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107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107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107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107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107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107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107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110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110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110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110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110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110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110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110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110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110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110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110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110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110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110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110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110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110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110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110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111">
        <v>35</v>
      </c>
      <c r="Y39" s="25">
        <f t="shared" ref="Y39" si="28">L42</f>
        <v>11.693841000000001</v>
      </c>
      <c r="Z39" s="25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33"/>
      <c r="Y40" s="28"/>
      <c r="Z40" s="28"/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33"/>
      <c r="Y41" s="28"/>
      <c r="Z41" s="28"/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33"/>
      <c r="Y42" s="28"/>
      <c r="Z42" s="28"/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24"/>
      <c r="Y43" s="24"/>
      <c r="Z43" s="24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29" t="s">
        <v>17</v>
      </c>
      <c r="Y44" s="21">
        <f>SUM(Y36:Y39)</f>
        <v>51.220185999999998</v>
      </c>
      <c r="Z44" s="21">
        <f>SUM(Z36:Z39)</f>
        <v>51.821039999999996</v>
      </c>
      <c r="AB44" s="76">
        <f>(Z44/Y44-1)*100</f>
        <v>1.1730804726089783</v>
      </c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73" t="s">
        <v>18</v>
      </c>
      <c r="Y45" s="28">
        <f>SUM(Y5:Y39)</f>
        <v>442.41910099999996</v>
      </c>
      <c r="Z45" s="28">
        <f>SUM(Z5:Z39)</f>
        <v>474.12025199999994</v>
      </c>
      <c r="AB45" s="76">
        <f>(Z45/Y45-1)*100</f>
        <v>7.1654119201331579</v>
      </c>
      <c r="AC45" s="21"/>
    </row>
    <row r="46" spans="1:29" ht="13" x14ac:dyDescent="0.3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74" t="s">
        <v>29</v>
      </c>
      <c r="Y46" s="75">
        <f>SUM(Y15:Y39)</f>
        <v>320.44676000000004</v>
      </c>
      <c r="Z46" s="75">
        <f>SUM(Z15:Z39)</f>
        <v>331.38279800000004</v>
      </c>
      <c r="AB46" s="76">
        <f>(Z46/Y46-1)*100</f>
        <v>3.4127472532410774</v>
      </c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73"/>
      <c r="Y47" s="28"/>
      <c r="Z47" s="28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AC48" s="21"/>
    </row>
    <row r="49" spans="1:31" ht="13" x14ac:dyDescent="0.3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08" t="s">
        <v>10</v>
      </c>
      <c r="Y49" s="108"/>
      <c r="Z49" s="108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Z50" s="26" t="s">
        <v>11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109" t="s">
        <v>8</v>
      </c>
      <c r="Y51" s="23">
        <v>2019</v>
      </c>
      <c r="Z51" s="23">
        <v>2020</v>
      </c>
      <c r="AC51" s="21"/>
    </row>
    <row r="52" spans="1:31" x14ac:dyDescent="0.25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107">
        <v>1</v>
      </c>
      <c r="Y52" s="27">
        <f t="shared" ref="Y52:Y86" si="29">M8</f>
        <v>23.442142</v>
      </c>
      <c r="Z52" s="27">
        <f t="shared" ref="Z52:Z86" si="30">M60</f>
        <v>34.198251999999997</v>
      </c>
      <c r="AB52" s="21"/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107">
        <v>2</v>
      </c>
      <c r="Y53" s="28">
        <f t="shared" si="29"/>
        <v>18.147362999999999</v>
      </c>
      <c r="Z53" s="28">
        <f t="shared" si="30"/>
        <v>20.876049999999999</v>
      </c>
      <c r="AB53" s="21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107">
        <v>3</v>
      </c>
      <c r="Y54" s="28">
        <f t="shared" si="29"/>
        <v>20.581721000000002</v>
      </c>
      <c r="Z54" s="28">
        <f t="shared" si="30"/>
        <v>23.422830999999999</v>
      </c>
      <c r="AB54" s="21"/>
      <c r="AC54" s="21"/>
    </row>
    <row r="55" spans="1:31" x14ac:dyDescent="0.25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7">
        <v>4</v>
      </c>
      <c r="Y55" s="28">
        <f t="shared" si="29"/>
        <v>18.942271999999999</v>
      </c>
      <c r="Z55" s="28">
        <f t="shared" si="30"/>
        <v>26.048642000000001</v>
      </c>
      <c r="AB55" s="21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107">
        <v>5</v>
      </c>
      <c r="Y56" s="28">
        <f t="shared" si="29"/>
        <v>26.424796000000001</v>
      </c>
      <c r="Z56" s="28">
        <f t="shared" si="30"/>
        <v>27.549848000000001</v>
      </c>
      <c r="AB56" s="21"/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107">
        <v>6</v>
      </c>
      <c r="Y57" s="28">
        <f t="shared" si="29"/>
        <v>20.726106000000001</v>
      </c>
      <c r="Z57" s="28">
        <f t="shared" si="30"/>
        <v>25.671036000000001</v>
      </c>
      <c r="AB57" s="21"/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107">
        <v>7</v>
      </c>
      <c r="Y58" s="28">
        <f t="shared" si="29"/>
        <v>21.857638999999999</v>
      </c>
      <c r="Z58" s="28">
        <f t="shared" si="30"/>
        <v>26.395778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7">
        <v>8</v>
      </c>
      <c r="Y59" s="28">
        <f t="shared" si="29"/>
        <v>24.488130000000002</v>
      </c>
      <c r="Z59" s="28">
        <f t="shared" si="30"/>
        <v>33.784789000000004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107">
        <v>9</v>
      </c>
      <c r="Y60" s="28">
        <f t="shared" si="29"/>
        <v>31.974786000000002</v>
      </c>
      <c r="Z60" s="28">
        <f t="shared" si="30"/>
        <v>41.160448000000002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10">
        <v>10</v>
      </c>
      <c r="Y61" s="28">
        <f t="shared" si="29"/>
        <v>31.780978999999999</v>
      </c>
      <c r="Z61" s="28">
        <f t="shared" si="30"/>
        <v>30.387097000000001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10">
        <v>11</v>
      </c>
      <c r="Y62" s="28">
        <f t="shared" si="29"/>
        <v>21.787157000000001</v>
      </c>
      <c r="Z62" s="28">
        <f t="shared" si="30"/>
        <v>38.445759000000002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10">
        <v>12</v>
      </c>
      <c r="Y63" s="28">
        <f t="shared" si="29"/>
        <v>23.904836</v>
      </c>
      <c r="Z63" s="28">
        <f t="shared" si="30"/>
        <v>52.009903000000001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10">
        <v>13</v>
      </c>
      <c r="Y64" s="28">
        <f t="shared" si="29"/>
        <v>41.623229000000002</v>
      </c>
      <c r="Z64" s="28">
        <f t="shared" si="30"/>
        <v>52.095410000000001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10">
        <v>14</v>
      </c>
      <c r="Y65" s="28">
        <f t="shared" si="29"/>
        <v>22.162317000000002</v>
      </c>
      <c r="Z65" s="28">
        <f t="shared" si="30"/>
        <v>34.177700999999999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10">
        <v>15</v>
      </c>
      <c r="Y66" s="28">
        <f t="shared" si="29"/>
        <v>20.096306999999999</v>
      </c>
      <c r="Z66" s="28">
        <f t="shared" si="30"/>
        <v>32.281250999999997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10">
        <v>16</v>
      </c>
      <c r="Y67" s="28">
        <f t="shared" si="29"/>
        <v>23.877849999999999</v>
      </c>
      <c r="Z67" s="28">
        <f t="shared" si="30"/>
        <v>30.983743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10">
        <v>17</v>
      </c>
      <c r="Y68" s="28">
        <f t="shared" si="29"/>
        <v>24.935669999999998</v>
      </c>
      <c r="Z68" s="28">
        <f t="shared" si="30"/>
        <v>29.831951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10">
        <v>18</v>
      </c>
      <c r="Y69" s="28">
        <f t="shared" si="29"/>
        <v>31.523952999999999</v>
      </c>
      <c r="Z69" s="28">
        <f t="shared" si="30"/>
        <v>34.81147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10">
        <v>19</v>
      </c>
      <c r="Y70" s="28">
        <f t="shared" si="29"/>
        <v>24.796277</v>
      </c>
      <c r="Z70" s="28">
        <f t="shared" si="30"/>
        <v>30.131167000000001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10">
        <v>20</v>
      </c>
      <c r="Y71" s="28">
        <f t="shared" si="29"/>
        <v>23.036646999999999</v>
      </c>
      <c r="Z71" s="28">
        <f t="shared" si="30"/>
        <v>26.269859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10">
        <v>21</v>
      </c>
      <c r="Y72" s="28">
        <f t="shared" si="29"/>
        <v>26.629445</v>
      </c>
      <c r="Z72" s="28">
        <f t="shared" si="30"/>
        <v>24.366237999999999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10">
        <v>22</v>
      </c>
      <c r="Y73" s="28">
        <f t="shared" si="29"/>
        <v>31.635549000000001</v>
      </c>
      <c r="Z73" s="28">
        <f t="shared" si="30"/>
        <v>30.756616000000001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31">I74/1000000</f>
        <v>13.009976999999999</v>
      </c>
      <c r="M74" s="22">
        <f t="shared" si="31"/>
        <v>32.281250999999997</v>
      </c>
      <c r="X74" s="110">
        <v>23</v>
      </c>
      <c r="Y74" s="28">
        <f t="shared" si="29"/>
        <v>25.003674</v>
      </c>
      <c r="Z74" s="28">
        <f t="shared" si="30"/>
        <v>24.885131999999999</v>
      </c>
      <c r="AA74" s="33"/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31"/>
        <v>16.117607</v>
      </c>
      <c r="M75" s="22">
        <f t="shared" si="31"/>
        <v>30.983743</v>
      </c>
      <c r="X75" s="110">
        <v>24</v>
      </c>
      <c r="Y75" s="28">
        <f t="shared" si="29"/>
        <v>25.033901</v>
      </c>
      <c r="Z75" s="28">
        <f t="shared" si="30"/>
        <v>26.005032</v>
      </c>
      <c r="AA75" s="33"/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31"/>
        <v>14.726259000000001</v>
      </c>
      <c r="M76" s="22">
        <f t="shared" si="31"/>
        <v>29.831951</v>
      </c>
      <c r="X76" s="110">
        <v>25</v>
      </c>
      <c r="Y76" s="28">
        <f t="shared" si="29"/>
        <v>29.690864999999999</v>
      </c>
      <c r="Z76" s="28">
        <f t="shared" si="30"/>
        <v>23.636907999999998</v>
      </c>
      <c r="AA76" s="33"/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31"/>
        <v>12.180047999999999</v>
      </c>
      <c r="M77" s="22">
        <f t="shared" si="31"/>
        <v>34.81147</v>
      </c>
      <c r="X77" s="110">
        <v>26</v>
      </c>
      <c r="Y77" s="28">
        <f t="shared" si="29"/>
        <v>45.075699</v>
      </c>
      <c r="Z77" s="28">
        <f t="shared" si="30"/>
        <v>30.618576999999998</v>
      </c>
      <c r="AA77" s="33"/>
      <c r="AB77" s="33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31"/>
        <v>14.484158000000001</v>
      </c>
      <c r="M78" s="22">
        <f t="shared" si="31"/>
        <v>30.131167000000001</v>
      </c>
      <c r="X78" s="110">
        <v>27</v>
      </c>
      <c r="Y78" s="28">
        <f t="shared" si="29"/>
        <v>24.486908</v>
      </c>
      <c r="Z78" s="28">
        <f t="shared" si="30"/>
        <v>45.549557999999998</v>
      </c>
      <c r="AA78" s="33"/>
      <c r="AB78" s="33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31"/>
        <v>15.031216000000001</v>
      </c>
      <c r="M79" s="22">
        <f t="shared" si="31"/>
        <v>26.269859</v>
      </c>
      <c r="X79" s="110">
        <v>28</v>
      </c>
      <c r="Y79" s="28">
        <f t="shared" si="29"/>
        <v>19.692537999999999</v>
      </c>
      <c r="Z79" s="28">
        <f t="shared" si="30"/>
        <v>21.949290999999999</v>
      </c>
      <c r="AA79" s="33"/>
      <c r="AB79" s="33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31"/>
        <v>12.526351999999999</v>
      </c>
      <c r="M80" s="22">
        <f t="shared" si="31"/>
        <v>24.366237999999999</v>
      </c>
      <c r="X80" s="110">
        <v>29</v>
      </c>
      <c r="Y80" s="28">
        <f t="shared" si="29"/>
        <v>21.123031999999998</v>
      </c>
      <c r="Z80" s="28">
        <f t="shared" si="30"/>
        <v>20.504594000000001</v>
      </c>
      <c r="AA80" s="33"/>
      <c r="AB80" s="33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31"/>
        <v>12.243611</v>
      </c>
      <c r="M81" s="22">
        <f t="shared" si="31"/>
        <v>30.756616000000001</v>
      </c>
      <c r="X81" s="110">
        <v>30</v>
      </c>
      <c r="Y81" s="28">
        <f t="shared" si="29"/>
        <v>24.977277000000001</v>
      </c>
      <c r="Z81" s="28">
        <f t="shared" si="30"/>
        <v>23.545121999999999</v>
      </c>
      <c r="AA81" s="33"/>
      <c r="AB81" s="33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31"/>
        <v>12.657033999999999</v>
      </c>
      <c r="M82" s="22">
        <f t="shared" si="31"/>
        <v>24.885131999999999</v>
      </c>
      <c r="X82" s="110">
        <v>31</v>
      </c>
      <c r="Y82" s="28">
        <f t="shared" si="29"/>
        <v>28.62105</v>
      </c>
      <c r="Z82" s="28">
        <f t="shared" si="30"/>
        <v>36.797328999999998</v>
      </c>
      <c r="AA82" s="33"/>
      <c r="AB82" s="33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31"/>
        <v>16.087294</v>
      </c>
      <c r="M83" s="22">
        <f t="shared" si="31"/>
        <v>26.005032</v>
      </c>
      <c r="X83" s="110">
        <v>32</v>
      </c>
      <c r="Y83" s="28">
        <f t="shared" si="29"/>
        <v>22.104998999999999</v>
      </c>
      <c r="Z83" s="28">
        <f t="shared" si="30"/>
        <v>23.499220999999999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31"/>
        <v>14.684647999999999</v>
      </c>
      <c r="M84" s="22">
        <f t="shared" si="31"/>
        <v>23.636907999999998</v>
      </c>
      <c r="X84" s="110">
        <v>33</v>
      </c>
      <c r="Y84" s="28">
        <f t="shared" si="29"/>
        <v>24.382588999999999</v>
      </c>
      <c r="Z84" s="28">
        <f t="shared" si="30"/>
        <v>23.930116999999999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31"/>
        <v>13.959847</v>
      </c>
      <c r="M85" s="22">
        <f t="shared" si="31"/>
        <v>30.618576999999998</v>
      </c>
      <c r="X85" s="110">
        <v>34</v>
      </c>
      <c r="Y85" s="28">
        <f t="shared" si="29"/>
        <v>25.637927000000001</v>
      </c>
      <c r="Z85" s="28">
        <f t="shared" si="30"/>
        <v>24.770956000000002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31"/>
        <v>12.11106</v>
      </c>
      <c r="M86" s="22">
        <f t="shared" si="31"/>
        <v>45.549557999999998</v>
      </c>
      <c r="X86" s="111">
        <v>35</v>
      </c>
      <c r="Y86" s="25">
        <f t="shared" si="29"/>
        <v>32.488489000000001</v>
      </c>
      <c r="Z86" s="25">
        <f t="shared" si="30"/>
        <v>30.831834000000001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31"/>
        <v>13.284971000000001</v>
      </c>
      <c r="M87" s="22">
        <f t="shared" si="31"/>
        <v>21.949290999999999</v>
      </c>
      <c r="X87" s="33"/>
      <c r="Y87" s="28"/>
      <c r="Z87" s="28"/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31"/>
        <v>11.140316</v>
      </c>
      <c r="M88" s="22">
        <f t="shared" si="31"/>
        <v>20.504594000000001</v>
      </c>
      <c r="X88" s="24"/>
      <c r="Y88" s="24"/>
      <c r="Z88" s="24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31"/>
        <v>10.552819</v>
      </c>
      <c r="M89" s="22">
        <f t="shared" si="31"/>
        <v>23.545121999999999</v>
      </c>
      <c r="X89" s="29" t="s">
        <v>17</v>
      </c>
      <c r="Y89" s="21">
        <f>SUM(Y83:Y86)</f>
        <v>104.61400400000001</v>
      </c>
      <c r="Z89" s="21">
        <f>SUM(Z83:Z86)</f>
        <v>103.032128</v>
      </c>
      <c r="AB89" s="76">
        <f>(Z89/Y89-1)*100</f>
        <v>-1.5121073083102843</v>
      </c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94" si="32">I90/1000000</f>
        <v>11.056075999999999</v>
      </c>
      <c r="M90" s="22">
        <f t="shared" si="32"/>
        <v>36.797328999999998</v>
      </c>
      <c r="X90" s="73" t="s">
        <v>18</v>
      </c>
      <c r="Y90" s="28">
        <f>SUM(Y52:Y86)</f>
        <v>902.694119</v>
      </c>
      <c r="Z90" s="28">
        <f>SUM(Z52:Z86)</f>
        <v>1062.1795099999999</v>
      </c>
      <c r="AB90" s="76">
        <f>(Z90/Y90-1)*100</f>
        <v>17.667711314733836</v>
      </c>
    </row>
    <row r="91" spans="1:28" ht="13" x14ac:dyDescent="0.3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32"/>
        <v>12.262309</v>
      </c>
      <c r="M91" s="22">
        <f t="shared" si="32"/>
        <v>23.499220999999999</v>
      </c>
      <c r="X91" s="74" t="s">
        <v>29</v>
      </c>
      <c r="Y91" s="75">
        <f>SUM(Y62:Y86)</f>
        <v>664.32818499999996</v>
      </c>
      <c r="Z91" s="75">
        <f>SUM(Z62:Z86)</f>
        <v>772.68473900000004</v>
      </c>
      <c r="AB91" s="76">
        <f>(Z91/Y91-1)*100</f>
        <v>16.310696497093534</v>
      </c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32"/>
        <v>14.064252</v>
      </c>
      <c r="M92" s="22">
        <f t="shared" si="32"/>
        <v>23.930116999999999</v>
      </c>
      <c r="X92" s="73"/>
      <c r="Y92" s="28"/>
      <c r="Z92" s="28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32"/>
        <v>13.458310000000001</v>
      </c>
      <c r="M93" s="22">
        <f t="shared" si="32"/>
        <v>24.770956000000002</v>
      </c>
    </row>
    <row r="94" spans="1:28" ht="13" x14ac:dyDescent="0.3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32"/>
        <v>12.036168999999999</v>
      </c>
      <c r="M94" s="22">
        <f t="shared" si="32"/>
        <v>30.831834000000001</v>
      </c>
      <c r="X94" s="108" t="s">
        <v>14</v>
      </c>
      <c r="Y94" s="108"/>
      <c r="Z94" s="108"/>
    </row>
    <row r="95" spans="1:28" x14ac:dyDescent="0.25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9"/>
      <c r="H95" s="19"/>
      <c r="I95" s="20"/>
      <c r="J95" s="106"/>
      <c r="K95" s="33"/>
      <c r="L95" s="106"/>
      <c r="M95" s="106"/>
      <c r="Z95" s="26" t="s">
        <v>11</v>
      </c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9"/>
      <c r="H96" s="19"/>
      <c r="I96" s="20"/>
      <c r="J96" s="106"/>
      <c r="K96" s="33"/>
      <c r="L96" s="106"/>
      <c r="M96" s="106"/>
      <c r="X96" s="109" t="s">
        <v>8</v>
      </c>
      <c r="Y96" s="23">
        <v>2019</v>
      </c>
      <c r="Z96" s="23">
        <v>2020</v>
      </c>
    </row>
    <row r="97" spans="1:26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9"/>
      <c r="H97" s="19"/>
      <c r="I97" s="20"/>
      <c r="J97" s="106"/>
      <c r="K97" s="33"/>
      <c r="L97" s="106"/>
      <c r="M97" s="106"/>
      <c r="X97" s="107">
        <v>1</v>
      </c>
      <c r="Y97" s="27">
        <f t="shared" ref="Y97:Z116" si="33">Y5+Y52</f>
        <v>32.043036000000001</v>
      </c>
      <c r="Z97" s="27">
        <f t="shared" si="33"/>
        <v>44.692048</v>
      </c>
    </row>
    <row r="98" spans="1:26" x14ac:dyDescent="0.25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9"/>
      <c r="H98" s="19"/>
      <c r="I98" s="20"/>
      <c r="J98" s="106"/>
      <c r="K98" s="33"/>
      <c r="L98" s="106"/>
      <c r="M98" s="106"/>
      <c r="X98" s="107">
        <v>2</v>
      </c>
      <c r="Y98" s="28">
        <f t="shared" si="33"/>
        <v>31.403098</v>
      </c>
      <c r="Z98" s="28">
        <f t="shared" si="33"/>
        <v>35.684247999999997</v>
      </c>
    </row>
    <row r="99" spans="1:26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9"/>
      <c r="H99" s="19"/>
      <c r="I99" s="20"/>
      <c r="J99" s="106"/>
      <c r="K99" s="33"/>
      <c r="L99" s="106"/>
      <c r="M99" s="106"/>
      <c r="X99" s="107">
        <v>3</v>
      </c>
      <c r="Y99" s="28">
        <f t="shared" si="33"/>
        <v>33.272574000000006</v>
      </c>
      <c r="Z99" s="28">
        <f t="shared" si="33"/>
        <v>37.830916000000002</v>
      </c>
    </row>
    <row r="100" spans="1:26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9"/>
      <c r="H100" s="19"/>
      <c r="I100" s="20"/>
      <c r="J100" s="106"/>
      <c r="K100" s="33"/>
      <c r="L100" s="106"/>
      <c r="M100" s="106"/>
      <c r="X100" s="107">
        <v>4</v>
      </c>
      <c r="Y100" s="28">
        <f t="shared" si="33"/>
        <v>29.834375000000001</v>
      </c>
      <c r="Z100" s="28">
        <f t="shared" si="33"/>
        <v>39.282668000000001</v>
      </c>
    </row>
    <row r="101" spans="1:26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9"/>
      <c r="H101" s="19"/>
      <c r="I101" s="20"/>
      <c r="J101" s="106"/>
      <c r="K101" s="33"/>
      <c r="L101" s="106"/>
      <c r="M101" s="106"/>
      <c r="X101" s="107">
        <v>5</v>
      </c>
      <c r="Y101" s="28">
        <f t="shared" si="33"/>
        <v>38.217846999999999</v>
      </c>
      <c r="Z101" s="28">
        <f t="shared" si="33"/>
        <v>40.938197000000002</v>
      </c>
    </row>
    <row r="102" spans="1:26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9"/>
      <c r="H102" s="19"/>
      <c r="I102" s="20"/>
      <c r="J102" s="106"/>
      <c r="K102" s="33"/>
      <c r="L102" s="106"/>
      <c r="M102" s="106"/>
      <c r="X102" s="107">
        <v>6</v>
      </c>
      <c r="Y102" s="28">
        <f t="shared" si="33"/>
        <v>33.149489000000003</v>
      </c>
      <c r="Z102" s="28">
        <f t="shared" si="33"/>
        <v>40.476545999999999</v>
      </c>
    </row>
    <row r="103" spans="1:26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9"/>
      <c r="H103" s="19"/>
      <c r="I103" s="20"/>
      <c r="J103" s="106"/>
      <c r="K103" s="33"/>
      <c r="L103" s="106"/>
      <c r="M103" s="106"/>
      <c r="X103" s="107">
        <v>7</v>
      </c>
      <c r="Y103" s="28">
        <f t="shared" si="33"/>
        <v>36.743668999999997</v>
      </c>
      <c r="Z103" s="28">
        <f t="shared" si="33"/>
        <v>42.337395000000001</v>
      </c>
    </row>
    <row r="104" spans="1:26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106"/>
      <c r="K104" s="33"/>
      <c r="L104" s="106"/>
      <c r="M104" s="106"/>
      <c r="X104" s="107">
        <v>8</v>
      </c>
      <c r="Y104" s="28">
        <f t="shared" si="33"/>
        <v>37.069108999999997</v>
      </c>
      <c r="Z104" s="28">
        <f t="shared" si="33"/>
        <v>50.423991999999998</v>
      </c>
    </row>
    <row r="105" spans="1:26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106"/>
      <c r="K105" s="33"/>
      <c r="L105" s="106"/>
      <c r="M105" s="106"/>
      <c r="X105" s="107">
        <v>9</v>
      </c>
      <c r="Y105" s="28">
        <f t="shared" si="33"/>
        <v>43.667111000000006</v>
      </c>
      <c r="Z105" s="28">
        <f t="shared" si="33"/>
        <v>56.003793000000002</v>
      </c>
    </row>
    <row r="106" spans="1:26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106"/>
      <c r="K106" s="33"/>
      <c r="L106" s="106"/>
      <c r="M106" s="106"/>
      <c r="X106" s="107">
        <v>10</v>
      </c>
      <c r="Y106" s="28">
        <f t="shared" si="33"/>
        <v>44.937967</v>
      </c>
      <c r="Z106" s="28">
        <f t="shared" si="33"/>
        <v>44.562421999999998</v>
      </c>
    </row>
    <row r="107" spans="1:26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106"/>
      <c r="K107" s="33"/>
      <c r="L107" s="106"/>
      <c r="M107" s="106"/>
      <c r="X107" s="107">
        <v>11</v>
      </c>
      <c r="Y107" s="28">
        <f t="shared" si="33"/>
        <v>36.747681</v>
      </c>
      <c r="Z107" s="28">
        <f t="shared" si="33"/>
        <v>55.386274</v>
      </c>
    </row>
    <row r="108" spans="1:26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06"/>
      <c r="K108" s="33"/>
      <c r="L108" s="106"/>
      <c r="M108" s="106"/>
      <c r="X108" s="107">
        <v>12</v>
      </c>
      <c r="Y108" s="28">
        <f t="shared" si="33"/>
        <v>36.748239999999996</v>
      </c>
      <c r="Z108" s="28">
        <f t="shared" si="33"/>
        <v>66.278953000000001</v>
      </c>
    </row>
    <row r="109" spans="1:26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06"/>
      <c r="K109" s="33"/>
      <c r="L109" s="106"/>
      <c r="M109" s="106"/>
      <c r="X109" s="107">
        <v>13</v>
      </c>
      <c r="Y109" s="28">
        <f t="shared" si="33"/>
        <v>53.483501000000004</v>
      </c>
      <c r="Z109" s="28">
        <f t="shared" si="33"/>
        <v>63.218831000000002</v>
      </c>
    </row>
    <row r="110" spans="1:26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06"/>
      <c r="K110" s="33"/>
      <c r="L110" s="106"/>
      <c r="M110" s="106"/>
      <c r="X110" s="107">
        <v>14</v>
      </c>
      <c r="Y110" s="28">
        <f t="shared" si="33"/>
        <v>32.926006999999998</v>
      </c>
      <c r="Z110" s="28">
        <f t="shared" si="33"/>
        <v>45.553179999999998</v>
      </c>
    </row>
    <row r="111" spans="1:26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06"/>
      <c r="K111" s="33"/>
      <c r="L111" s="106"/>
      <c r="M111" s="106"/>
      <c r="X111" s="110">
        <v>15</v>
      </c>
      <c r="Y111" s="28">
        <f t="shared" si="33"/>
        <v>33.736435999999998</v>
      </c>
      <c r="Z111" s="28">
        <f t="shared" si="33"/>
        <v>45.291227999999997</v>
      </c>
    </row>
    <row r="112" spans="1:26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06"/>
      <c r="K112" s="33"/>
      <c r="L112" s="106"/>
      <c r="M112" s="106"/>
      <c r="X112" s="110">
        <v>16</v>
      </c>
      <c r="Y112" s="28">
        <f t="shared" si="33"/>
        <v>37.592326</v>
      </c>
      <c r="Z112" s="28">
        <f t="shared" si="33"/>
        <v>47.101349999999996</v>
      </c>
    </row>
    <row r="113" spans="1:28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06"/>
      <c r="K113" s="33"/>
      <c r="L113" s="106"/>
      <c r="M113" s="106"/>
      <c r="X113" s="110">
        <v>17</v>
      </c>
      <c r="Y113" s="28">
        <f t="shared" si="33"/>
        <v>36.855153000000001</v>
      </c>
      <c r="Z113" s="28">
        <f t="shared" si="33"/>
        <v>44.558210000000003</v>
      </c>
    </row>
    <row r="114" spans="1:28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06"/>
      <c r="K114" s="33"/>
      <c r="L114" s="106"/>
      <c r="M114" s="106"/>
      <c r="X114" s="110">
        <v>18</v>
      </c>
      <c r="Y114" s="28">
        <f t="shared" si="33"/>
        <v>43.803976999999996</v>
      </c>
      <c r="Z114" s="28">
        <f t="shared" si="33"/>
        <v>46.991517999999999</v>
      </c>
    </row>
    <row r="115" spans="1:28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06"/>
      <c r="K115" s="33"/>
      <c r="L115" s="106"/>
      <c r="M115" s="106"/>
      <c r="X115" s="110">
        <v>19</v>
      </c>
      <c r="Y115" s="28">
        <f t="shared" si="33"/>
        <v>38.767628000000002</v>
      </c>
      <c r="Z115" s="28">
        <f t="shared" si="33"/>
        <v>44.615324999999999</v>
      </c>
    </row>
    <row r="116" spans="1:28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06"/>
      <c r="K116" s="33"/>
      <c r="L116" s="106"/>
      <c r="M116" s="106"/>
      <c r="X116" s="110">
        <v>20</v>
      </c>
      <c r="Y116" s="28">
        <f t="shared" si="33"/>
        <v>35.873190000000001</v>
      </c>
      <c r="Z116" s="28">
        <f t="shared" si="33"/>
        <v>41.301074999999997</v>
      </c>
    </row>
    <row r="117" spans="1:28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06"/>
      <c r="K117" s="33"/>
      <c r="L117" s="106"/>
      <c r="M117" s="106"/>
      <c r="X117" s="110">
        <v>21</v>
      </c>
      <c r="Y117" s="28">
        <f t="shared" ref="Y117:Z131" si="34">Y25+Y72</f>
        <v>38.629170000000002</v>
      </c>
      <c r="Z117" s="28">
        <f t="shared" si="34"/>
        <v>36.892589999999998</v>
      </c>
    </row>
    <row r="118" spans="1:28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06"/>
      <c r="K118" s="33"/>
      <c r="L118" s="106"/>
      <c r="M118" s="106"/>
      <c r="X118" s="110">
        <v>22</v>
      </c>
      <c r="Y118" s="28">
        <f t="shared" si="34"/>
        <v>43.374254000000001</v>
      </c>
      <c r="Z118" s="28">
        <f t="shared" si="34"/>
        <v>43.000227000000002</v>
      </c>
    </row>
    <row r="119" spans="1:28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06"/>
      <c r="K119" s="33"/>
      <c r="L119" s="106"/>
      <c r="M119" s="106"/>
      <c r="X119" s="110">
        <v>23</v>
      </c>
      <c r="Y119" s="28">
        <f t="shared" si="34"/>
        <v>37.534682000000004</v>
      </c>
      <c r="Z119" s="28">
        <f t="shared" si="34"/>
        <v>37.542165999999995</v>
      </c>
      <c r="AA119" s="33"/>
      <c r="AB119" s="33"/>
    </row>
    <row r="120" spans="1:28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06"/>
      <c r="K120" s="33"/>
      <c r="L120" s="106"/>
      <c r="M120" s="106"/>
      <c r="X120" s="110">
        <v>24</v>
      </c>
      <c r="Y120" s="28">
        <f t="shared" si="34"/>
        <v>39.708362000000001</v>
      </c>
      <c r="Z120" s="28">
        <f t="shared" si="34"/>
        <v>42.092326</v>
      </c>
      <c r="AA120" s="33"/>
      <c r="AB120" s="33"/>
    </row>
    <row r="121" spans="1:28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06"/>
      <c r="K121" s="33"/>
      <c r="L121" s="106"/>
      <c r="M121" s="106"/>
      <c r="X121" s="110">
        <v>25</v>
      </c>
      <c r="Y121" s="28">
        <f t="shared" si="34"/>
        <v>43.985807000000001</v>
      </c>
      <c r="Z121" s="28">
        <f t="shared" si="34"/>
        <v>38.321556000000001</v>
      </c>
      <c r="AA121" s="33"/>
      <c r="AB121" s="33"/>
    </row>
    <row r="122" spans="1:28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06"/>
      <c r="K122" s="33"/>
      <c r="L122" s="106"/>
      <c r="M122" s="106"/>
      <c r="X122" s="110">
        <v>26</v>
      </c>
      <c r="Y122" s="28">
        <f t="shared" si="34"/>
        <v>57.577390000000001</v>
      </c>
      <c r="Z122" s="28">
        <f t="shared" si="34"/>
        <v>44.578423999999998</v>
      </c>
      <c r="AA122" s="33"/>
      <c r="AB122" s="33"/>
    </row>
    <row r="123" spans="1:28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06"/>
      <c r="K123" s="33"/>
      <c r="L123" s="106"/>
      <c r="M123" s="106"/>
      <c r="X123" s="110">
        <v>27</v>
      </c>
      <c r="Y123" s="28">
        <f t="shared" si="34"/>
        <v>36.045073000000002</v>
      </c>
      <c r="Z123" s="28">
        <f t="shared" si="34"/>
        <v>57.660617999999999</v>
      </c>
      <c r="AA123" s="33"/>
      <c r="AB123" s="33"/>
    </row>
    <row r="124" spans="1:28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06"/>
      <c r="K124" s="33"/>
      <c r="L124" s="106"/>
      <c r="M124" s="106"/>
      <c r="X124" s="110">
        <v>28</v>
      </c>
      <c r="Y124" s="28">
        <f t="shared" si="34"/>
        <v>33.914051000000001</v>
      </c>
      <c r="Z124" s="28">
        <f t="shared" si="34"/>
        <v>35.234262000000001</v>
      </c>
      <c r="AA124" s="33"/>
      <c r="AB124" s="33"/>
    </row>
    <row r="125" spans="1:28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06"/>
      <c r="K125" s="33"/>
      <c r="L125" s="106"/>
      <c r="M125" s="106"/>
      <c r="X125" s="110">
        <v>29</v>
      </c>
      <c r="Y125" s="28">
        <f t="shared" si="34"/>
        <v>34.127991999999999</v>
      </c>
      <c r="Z125" s="28">
        <f t="shared" si="34"/>
        <v>31.644910000000003</v>
      </c>
      <c r="AA125" s="33"/>
      <c r="AB125" s="33"/>
    </row>
    <row r="126" spans="1:28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06"/>
      <c r="K126" s="33"/>
      <c r="L126" s="106"/>
      <c r="M126" s="106"/>
      <c r="X126" s="110">
        <v>30</v>
      </c>
      <c r="Y126" s="28">
        <f t="shared" si="34"/>
        <v>37.216639000000001</v>
      </c>
      <c r="Z126" s="28">
        <f t="shared" si="34"/>
        <v>34.097940999999999</v>
      </c>
      <c r="AA126" s="33"/>
      <c r="AB126" s="33"/>
    </row>
    <row r="127" spans="1:28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06"/>
      <c r="K127" s="33"/>
      <c r="L127" s="106"/>
      <c r="M127" s="106"/>
      <c r="X127" s="110">
        <v>31</v>
      </c>
      <c r="Y127" s="28">
        <f t="shared" si="34"/>
        <v>40.293196000000002</v>
      </c>
      <c r="Z127" s="28">
        <f t="shared" si="34"/>
        <v>47.853404999999995</v>
      </c>
      <c r="AA127" s="33"/>
      <c r="AB127" s="33"/>
    </row>
    <row r="128" spans="1:28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06"/>
      <c r="K128" s="33"/>
      <c r="L128" s="106"/>
      <c r="M128" s="106"/>
      <c r="X128" s="110">
        <v>32</v>
      </c>
      <c r="Y128" s="28">
        <f t="shared" si="34"/>
        <v>34.770105999999998</v>
      </c>
      <c r="Z128" s="28">
        <f t="shared" si="34"/>
        <v>35.76153</v>
      </c>
      <c r="AA128" s="33"/>
      <c r="AB128" s="33"/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06"/>
      <c r="K129" s="33"/>
      <c r="L129" s="106"/>
      <c r="M129" s="106"/>
      <c r="X129" s="110">
        <v>33</v>
      </c>
      <c r="Y129" s="28">
        <f t="shared" si="34"/>
        <v>39.025030999999998</v>
      </c>
      <c r="Z129" s="28">
        <f t="shared" si="34"/>
        <v>37.994368999999999</v>
      </c>
      <c r="AA129" s="33"/>
      <c r="AB129" s="33"/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06"/>
      <c r="K130" s="33"/>
      <c r="L130" s="106"/>
      <c r="M130" s="106"/>
      <c r="X130" s="110">
        <v>34</v>
      </c>
      <c r="Y130" s="28">
        <f t="shared" si="34"/>
        <v>37.856723000000002</v>
      </c>
      <c r="Z130" s="28">
        <f t="shared" si="34"/>
        <v>38.229266000000003</v>
      </c>
      <c r="AA130" s="33"/>
      <c r="AB130" s="33"/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06"/>
      <c r="K131" s="33"/>
      <c r="L131" s="106"/>
      <c r="M131" s="106"/>
      <c r="X131" s="111">
        <v>35</v>
      </c>
      <c r="Y131" s="25">
        <f t="shared" si="34"/>
        <v>44.18233</v>
      </c>
      <c r="Z131" s="25">
        <f t="shared" si="34"/>
        <v>42.868003000000002</v>
      </c>
      <c r="AA131" s="33"/>
      <c r="AB131" s="33"/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06"/>
      <c r="K132" s="33"/>
      <c r="L132" s="106"/>
      <c r="M132" s="106"/>
      <c r="X132" s="24"/>
      <c r="Y132" s="24"/>
      <c r="Z132" s="24"/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06"/>
      <c r="K133" s="33"/>
      <c r="L133" s="106"/>
      <c r="M133" s="106"/>
      <c r="X133" s="29" t="s">
        <v>17</v>
      </c>
      <c r="Y133" s="21">
        <f>SUM(Y128:Y131)</f>
        <v>155.83419000000001</v>
      </c>
      <c r="Z133" s="21">
        <f>SUM(Z128:Z131)</f>
        <v>154.85316799999998</v>
      </c>
      <c r="AB133" s="76">
        <f>(Z133/Y133-1)*100</f>
        <v>-0.6295293734962959</v>
      </c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06"/>
      <c r="K134" s="33"/>
      <c r="L134" s="106"/>
      <c r="M134" s="106"/>
      <c r="X134" s="73" t="s">
        <v>18</v>
      </c>
      <c r="Y134" s="28">
        <f>SUM(Y97:Y131)</f>
        <v>1345.11322</v>
      </c>
      <c r="Z134" s="28">
        <f>SUM(Z97:Z131)</f>
        <v>1536.2997620000003</v>
      </c>
      <c r="AB134" s="76">
        <f>(Z134/Y134-1)*100</f>
        <v>14.213416324909844</v>
      </c>
    </row>
    <row r="135" spans="1:28" ht="13" x14ac:dyDescent="0.3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06"/>
      <c r="K135" s="33"/>
      <c r="L135" s="106"/>
      <c r="M135" s="106"/>
      <c r="X135" s="74" t="s">
        <v>29</v>
      </c>
      <c r="Y135" s="75">
        <f>SUM(Y107:Y131)</f>
        <v>984.77494499999978</v>
      </c>
      <c r="Z135" s="75">
        <f>SUM(Z107:Z131)</f>
        <v>1104.0675369999999</v>
      </c>
      <c r="AB135" s="76">
        <f>(Z135/Y135-1)*100</f>
        <v>12.113690808817257</v>
      </c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06"/>
      <c r="K136" s="33"/>
      <c r="L136" s="106"/>
      <c r="M136" s="106"/>
    </row>
    <row r="137" spans="1:28" ht="13" x14ac:dyDescent="0.3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06"/>
      <c r="K137" s="33"/>
      <c r="L137" s="106"/>
      <c r="M137" s="106"/>
      <c r="X137" s="104"/>
      <c r="Y137" s="33"/>
      <c r="Z137" s="33"/>
      <c r="AA137" s="33"/>
      <c r="AB137" s="33"/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06"/>
      <c r="K138" s="33"/>
      <c r="L138" s="106"/>
      <c r="M138" s="106"/>
      <c r="X138" s="33"/>
      <c r="Y138" s="33"/>
      <c r="Z138" s="105"/>
      <c r="AA138" s="33"/>
      <c r="AB138" s="33"/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06"/>
      <c r="K139" s="33"/>
      <c r="L139" s="106"/>
      <c r="M139" s="106"/>
      <c r="X139" s="33"/>
      <c r="Y139" s="33"/>
      <c r="Z139" s="33"/>
      <c r="AA139" s="33"/>
      <c r="AB139" s="33"/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06"/>
      <c r="K140" s="33"/>
      <c r="L140" s="106"/>
      <c r="M140" s="106"/>
      <c r="X140" s="33"/>
      <c r="Y140" s="28"/>
      <c r="Z140" s="28"/>
      <c r="AA140" s="33"/>
      <c r="AB140" s="33"/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06"/>
      <c r="K141" s="33"/>
      <c r="L141" s="106"/>
      <c r="M141" s="106"/>
      <c r="X141" s="33"/>
      <c r="Y141" s="28"/>
      <c r="Z141" s="28"/>
      <c r="AA141" s="33"/>
      <c r="AB141" s="33"/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06"/>
      <c r="K142" s="33"/>
      <c r="L142" s="106"/>
      <c r="M142" s="106"/>
      <c r="X142" s="33"/>
      <c r="Y142" s="28"/>
      <c r="Z142" s="28"/>
      <c r="AA142" s="33"/>
      <c r="AB142" s="33"/>
    </row>
    <row r="143" spans="1:28" x14ac:dyDescent="0.25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06"/>
      <c r="K143" s="33"/>
      <c r="L143" s="106"/>
      <c r="M143" s="106"/>
      <c r="X143" s="33"/>
      <c r="Y143" s="28"/>
      <c r="Z143" s="28"/>
      <c r="AA143" s="33"/>
      <c r="AB143" s="33"/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06"/>
      <c r="K144" s="33"/>
      <c r="L144" s="106"/>
      <c r="M144" s="106"/>
      <c r="X144" s="33"/>
      <c r="Y144" s="28"/>
      <c r="Z144" s="28"/>
      <c r="AA144" s="33"/>
      <c r="AB144" s="33"/>
    </row>
    <row r="145" spans="1:28" x14ac:dyDescent="0.25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06"/>
      <c r="K145" s="33"/>
      <c r="L145" s="106"/>
      <c r="M145" s="106"/>
      <c r="X145" s="33"/>
      <c r="Y145" s="28"/>
      <c r="Z145" s="28"/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06"/>
      <c r="K146" s="33"/>
      <c r="L146" s="106"/>
      <c r="M146" s="106"/>
      <c r="X146" s="33"/>
      <c r="Y146" s="28"/>
      <c r="Z146" s="28"/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06"/>
      <c r="K147" s="33"/>
      <c r="L147" s="106"/>
      <c r="M147" s="106"/>
      <c r="X147" s="33"/>
      <c r="Y147" s="28"/>
      <c r="Z147" s="28"/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06"/>
      <c r="K148" s="33"/>
      <c r="L148" s="106"/>
      <c r="M148" s="106"/>
      <c r="X148" s="33"/>
      <c r="Y148" s="28"/>
      <c r="Z148" s="28"/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06"/>
      <c r="K149" s="33"/>
      <c r="L149" s="106"/>
      <c r="M149" s="106"/>
      <c r="X149" s="33"/>
      <c r="Y149" s="28"/>
      <c r="Z149" s="28"/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06"/>
      <c r="K150" s="33"/>
      <c r="L150" s="106"/>
      <c r="M150" s="106"/>
      <c r="X150" s="33"/>
      <c r="Y150" s="28"/>
      <c r="Z150" s="28"/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06"/>
      <c r="K151" s="33"/>
      <c r="L151" s="106"/>
      <c r="M151" s="106"/>
      <c r="X151" s="33"/>
      <c r="Y151" s="28"/>
      <c r="Z151" s="28"/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06"/>
      <c r="K152" s="33"/>
      <c r="L152" s="106"/>
      <c r="M152" s="106"/>
      <c r="X152" s="33"/>
      <c r="Y152" s="28"/>
      <c r="Z152" s="28"/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06"/>
      <c r="K153" s="33"/>
      <c r="L153" s="106"/>
      <c r="M153" s="106"/>
      <c r="X153" s="33"/>
      <c r="Y153" s="28"/>
      <c r="Z153" s="28"/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06"/>
      <c r="K154" s="33"/>
      <c r="L154" s="106"/>
      <c r="M154" s="106"/>
      <c r="X154" s="33"/>
      <c r="Y154" s="28"/>
      <c r="Z154" s="28"/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06"/>
      <c r="K155" s="33"/>
      <c r="L155" s="106"/>
      <c r="M155" s="106"/>
      <c r="X155" s="33"/>
      <c r="Y155" s="28"/>
      <c r="Z155" s="28"/>
      <c r="AA155" s="33"/>
      <c r="AB155" s="33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06"/>
      <c r="K156" s="33"/>
      <c r="L156" s="106"/>
      <c r="M156" s="106"/>
      <c r="X156" s="33"/>
      <c r="Y156" s="28"/>
      <c r="Z156" s="28"/>
      <c r="AA156" s="33"/>
      <c r="AB156" s="33"/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06"/>
      <c r="K157" s="33"/>
      <c r="L157" s="106"/>
      <c r="M157" s="106"/>
      <c r="X157" s="33"/>
      <c r="Y157" s="28"/>
      <c r="Z157" s="28"/>
      <c r="AA157" s="33"/>
      <c r="AB157" s="33"/>
    </row>
    <row r="158" spans="1:28" x14ac:dyDescent="0.25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06"/>
      <c r="K158" s="33"/>
      <c r="L158" s="106"/>
      <c r="M158" s="106"/>
      <c r="X158" s="33"/>
      <c r="Y158" s="28"/>
      <c r="Z158" s="28"/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06"/>
      <c r="K159" s="33"/>
      <c r="L159" s="106"/>
      <c r="M159" s="106"/>
      <c r="X159" s="33"/>
      <c r="Y159" s="28"/>
      <c r="Z159" s="28"/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06"/>
      <c r="K160" s="33"/>
      <c r="L160" s="106"/>
      <c r="M160" s="106"/>
      <c r="X160" s="33"/>
      <c r="Y160" s="28"/>
      <c r="Z160" s="28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06"/>
      <c r="K161" s="33"/>
      <c r="L161" s="106"/>
      <c r="M161" s="106"/>
      <c r="X161" s="33"/>
      <c r="Y161" s="28"/>
      <c r="Z161" s="28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06"/>
      <c r="K162" s="33"/>
      <c r="L162" s="106"/>
      <c r="M162" s="106"/>
      <c r="X162" s="33"/>
      <c r="Y162" s="28"/>
      <c r="Z162" s="28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06"/>
      <c r="K163" s="33"/>
      <c r="L163" s="106"/>
      <c r="M163" s="106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06"/>
      <c r="K164" s="33"/>
      <c r="L164" s="106"/>
      <c r="M164" s="106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06"/>
      <c r="K165" s="33"/>
      <c r="L165" s="106"/>
      <c r="M165" s="106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06"/>
      <c r="K166" s="33"/>
      <c r="L166" s="106"/>
      <c r="M166" s="106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06"/>
      <c r="K167" s="33"/>
      <c r="L167" s="106"/>
      <c r="M167" s="106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06"/>
      <c r="K168" s="33"/>
      <c r="L168" s="106"/>
      <c r="M168" s="106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06"/>
      <c r="K169" s="33"/>
      <c r="L169" s="106"/>
      <c r="M169" s="106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06"/>
      <c r="K170" s="33"/>
      <c r="L170" s="106"/>
      <c r="M170" s="106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06"/>
      <c r="K171" s="33"/>
      <c r="L171" s="106"/>
      <c r="M171" s="106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06"/>
      <c r="K172" s="33"/>
      <c r="L172" s="106"/>
      <c r="M172" s="106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06"/>
      <c r="K173" s="33"/>
      <c r="L173" s="106"/>
      <c r="M173" s="106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06"/>
      <c r="K174" s="33"/>
      <c r="L174" s="106"/>
      <c r="M174" s="106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06"/>
      <c r="K175" s="33"/>
      <c r="L175" s="106"/>
      <c r="M175" s="106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06"/>
      <c r="K176" s="33"/>
      <c r="L176" s="106"/>
      <c r="M176" s="106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06"/>
      <c r="K177" s="33"/>
      <c r="L177" s="106"/>
      <c r="M177" s="106"/>
      <c r="X177" s="33"/>
      <c r="Y177" s="33"/>
      <c r="Z177" s="33"/>
      <c r="AA177" s="33"/>
      <c r="AB177" s="33"/>
    </row>
    <row r="178" spans="1:28" ht="13" x14ac:dyDescent="0.3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06"/>
      <c r="K178" s="33"/>
      <c r="L178" s="106"/>
      <c r="M178" s="106"/>
      <c r="X178" s="104"/>
      <c r="Y178" s="33"/>
      <c r="Z178" s="33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06"/>
      <c r="K179" s="33"/>
      <c r="L179" s="106"/>
      <c r="M179" s="106"/>
      <c r="X179" s="33"/>
      <c r="Y179" s="33"/>
      <c r="Z179" s="105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06"/>
      <c r="K180" s="33"/>
      <c r="L180" s="106"/>
      <c r="M180" s="106"/>
      <c r="X180" s="33"/>
      <c r="Y180" s="33"/>
      <c r="Z180" s="33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06"/>
      <c r="K181" s="33"/>
      <c r="L181" s="106"/>
      <c r="M181" s="106"/>
      <c r="X181" s="33"/>
      <c r="Y181" s="28"/>
      <c r="Z181" s="28"/>
      <c r="AA181" s="33"/>
      <c r="AB181" s="33"/>
    </row>
    <row r="182" spans="1:28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06"/>
      <c r="K182" s="33"/>
      <c r="L182" s="106"/>
      <c r="M182" s="106"/>
      <c r="X182" s="33"/>
      <c r="Y182" s="28"/>
      <c r="Z182" s="28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06"/>
      <c r="K183" s="33"/>
      <c r="L183" s="106"/>
      <c r="M183" s="106"/>
      <c r="X183" s="33"/>
      <c r="Y183" s="28"/>
      <c r="Z183" s="28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06"/>
      <c r="K184" s="33"/>
      <c r="L184" s="106"/>
      <c r="M184" s="106"/>
      <c r="X184" s="33"/>
      <c r="Y184" s="28"/>
      <c r="Z184" s="28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06"/>
      <c r="K185" s="33"/>
      <c r="L185" s="106"/>
      <c r="M185" s="106"/>
      <c r="X185" s="33"/>
      <c r="Y185" s="28"/>
      <c r="Z185" s="28"/>
      <c r="AA185" s="33"/>
      <c r="AB185" s="33"/>
    </row>
    <row r="186" spans="1:28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06"/>
      <c r="K186" s="33"/>
      <c r="L186" s="106"/>
      <c r="M186" s="106"/>
      <c r="X186" s="33"/>
      <c r="Y186" s="28"/>
      <c r="Z186" s="28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06"/>
      <c r="K187" s="33"/>
      <c r="L187" s="106"/>
      <c r="M187" s="106"/>
      <c r="X187" s="33"/>
      <c r="Y187" s="28"/>
      <c r="Z187" s="28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06"/>
      <c r="K188" s="33"/>
      <c r="L188" s="106"/>
      <c r="M188" s="106"/>
      <c r="X188" s="33"/>
      <c r="Y188" s="28"/>
      <c r="Z188" s="28"/>
      <c r="AA188" s="33"/>
      <c r="AB188" s="33"/>
    </row>
    <row r="189" spans="1:28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06"/>
      <c r="K189" s="33"/>
      <c r="L189" s="106"/>
      <c r="M189" s="106"/>
      <c r="X189" s="33"/>
      <c r="Y189" s="28"/>
      <c r="Z189" s="28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06"/>
      <c r="K190" s="33"/>
      <c r="L190" s="106"/>
      <c r="M190" s="106"/>
      <c r="X190" s="33"/>
      <c r="Y190" s="28"/>
      <c r="Z190" s="28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06"/>
      <c r="K191" s="33"/>
      <c r="L191" s="106"/>
      <c r="M191" s="106"/>
      <c r="X191" s="33"/>
      <c r="Y191" s="28"/>
      <c r="Z191" s="28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06"/>
      <c r="K192" s="33"/>
      <c r="L192" s="106"/>
      <c r="M192" s="106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06"/>
      <c r="K193" s="33"/>
      <c r="L193" s="106"/>
      <c r="M193" s="106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06"/>
      <c r="K194" s="33"/>
      <c r="L194" s="106"/>
      <c r="M194" s="106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06"/>
      <c r="K195" s="33"/>
      <c r="L195" s="106"/>
      <c r="M195" s="106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06"/>
      <c r="K196" s="33"/>
      <c r="L196" s="106"/>
      <c r="M196" s="106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06"/>
      <c r="K197" s="33"/>
      <c r="L197" s="106"/>
      <c r="M197" s="106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06"/>
      <c r="K198" s="33"/>
      <c r="L198" s="106"/>
      <c r="M198" s="106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06"/>
      <c r="K199" s="33"/>
      <c r="L199" s="106"/>
      <c r="M199" s="106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06"/>
      <c r="K200" s="33"/>
      <c r="L200" s="106"/>
      <c r="M200" s="106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06"/>
      <c r="K201" s="33"/>
      <c r="L201" s="106"/>
      <c r="M201" s="106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06"/>
      <c r="K202" s="33"/>
      <c r="L202" s="106"/>
      <c r="M202" s="106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06"/>
      <c r="K203" s="33"/>
      <c r="L203" s="106"/>
      <c r="M203" s="106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06"/>
      <c r="K204" s="33"/>
      <c r="L204" s="106"/>
      <c r="M204" s="106"/>
      <c r="X204" s="33"/>
      <c r="Y204" s="28"/>
      <c r="Z204" s="28"/>
      <c r="AA204" s="33"/>
      <c r="AB204" s="33"/>
    </row>
    <row r="205" spans="1:28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06"/>
      <c r="K205" s="33"/>
      <c r="L205" s="106"/>
      <c r="M205" s="106"/>
      <c r="X205" s="33"/>
      <c r="Y205" s="28"/>
      <c r="Z205" s="28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06"/>
      <c r="K206" s="33"/>
      <c r="L206" s="106"/>
      <c r="M206" s="106"/>
      <c r="X206" s="33"/>
      <c r="Y206" s="28"/>
      <c r="Z206" s="28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06"/>
      <c r="K207" s="33"/>
      <c r="L207" s="106"/>
      <c r="M207" s="106"/>
      <c r="X207" s="33"/>
      <c r="Y207" s="28"/>
      <c r="Z207" s="28"/>
      <c r="AA207" s="33"/>
      <c r="AB207" s="33"/>
    </row>
    <row r="208" spans="1:28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06"/>
      <c r="K208" s="33"/>
      <c r="L208" s="106"/>
      <c r="M208" s="106"/>
      <c r="X208" s="33"/>
      <c r="Y208" s="28"/>
      <c r="Z208" s="28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06"/>
      <c r="K209" s="33"/>
      <c r="L209" s="106"/>
      <c r="M209" s="106"/>
      <c r="X209" s="33"/>
      <c r="Y209" s="28"/>
      <c r="Z209" s="28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06"/>
      <c r="K210" s="33"/>
      <c r="L210" s="106"/>
      <c r="M210" s="106"/>
      <c r="X210" s="33"/>
      <c r="Y210" s="28"/>
      <c r="Z210" s="28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06"/>
      <c r="K211" s="33"/>
      <c r="L211" s="106"/>
      <c r="M211" s="106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06"/>
      <c r="K212" s="33"/>
      <c r="L212" s="106"/>
      <c r="M212" s="106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06"/>
      <c r="K213" s="33"/>
      <c r="L213" s="106"/>
      <c r="M213" s="106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06"/>
      <c r="K214" s="33"/>
      <c r="L214" s="106"/>
      <c r="M214" s="106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06"/>
      <c r="K215" s="33"/>
      <c r="L215" s="106"/>
      <c r="M215" s="106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06"/>
      <c r="K216" s="33"/>
      <c r="L216" s="106"/>
      <c r="M216" s="106"/>
      <c r="X216" s="33"/>
      <c r="Y216" s="33"/>
      <c r="Z216" s="33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06"/>
      <c r="K217" s="33"/>
      <c r="L217" s="106"/>
      <c r="M217" s="106"/>
      <c r="X217" s="33"/>
      <c r="Y217" s="33"/>
      <c r="Z217" s="33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06"/>
      <c r="K218" s="33"/>
      <c r="L218" s="106"/>
      <c r="M218" s="106"/>
      <c r="X218" s="33"/>
      <c r="Y218" s="33"/>
      <c r="Z218" s="33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06"/>
      <c r="K219" s="33"/>
      <c r="L219" s="106"/>
      <c r="M219" s="106"/>
      <c r="X219" s="33"/>
      <c r="Y219" s="33"/>
      <c r="Z219" s="33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06"/>
      <c r="K220" s="33"/>
      <c r="L220" s="106"/>
      <c r="M220" s="106"/>
      <c r="X220" s="33"/>
      <c r="Y220" s="33"/>
      <c r="Z220" s="33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06"/>
      <c r="K221" s="33"/>
      <c r="L221" s="106"/>
      <c r="M221" s="106"/>
      <c r="X221" s="33"/>
      <c r="Y221" s="33"/>
      <c r="Z221" s="33"/>
      <c r="AA221" s="33"/>
      <c r="AB221" s="33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06"/>
      <c r="K222" s="33"/>
      <c r="L222" s="106"/>
      <c r="M222" s="106"/>
      <c r="X222" s="33"/>
      <c r="Y222" s="33"/>
      <c r="Z222" s="33"/>
      <c r="AA222" s="33"/>
      <c r="AB222" s="33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06"/>
      <c r="K223" s="33"/>
      <c r="L223" s="106"/>
      <c r="M223" s="106"/>
      <c r="X223" s="33"/>
      <c r="Y223" s="33"/>
      <c r="Z223" s="33"/>
      <c r="AA223" s="33"/>
      <c r="AB223" s="33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06"/>
      <c r="K224" s="33"/>
      <c r="L224" s="106"/>
      <c r="M224" s="106"/>
      <c r="X224" s="33"/>
      <c r="Y224" s="33"/>
      <c r="Z224" s="33"/>
      <c r="AA224" s="33"/>
      <c r="AB224" s="33"/>
    </row>
    <row r="225" spans="1:28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06"/>
      <c r="K225" s="33"/>
      <c r="L225" s="106"/>
      <c r="M225" s="106"/>
      <c r="X225" s="33"/>
      <c r="Y225" s="33"/>
      <c r="Z225" s="33"/>
      <c r="AA225" s="33"/>
      <c r="AB225" s="33"/>
    </row>
    <row r="226" spans="1:28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06"/>
      <c r="K226" s="33"/>
      <c r="L226" s="106"/>
      <c r="M226" s="106"/>
      <c r="X226" s="33"/>
      <c r="Y226" s="33"/>
      <c r="Z226" s="33"/>
      <c r="AA226" s="33"/>
      <c r="AB226" s="33"/>
    </row>
    <row r="227" spans="1:28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06"/>
      <c r="K227" s="33"/>
      <c r="L227" s="106"/>
      <c r="M227" s="106"/>
      <c r="X227" s="33"/>
      <c r="Y227" s="33"/>
      <c r="Z227" s="33"/>
      <c r="AA227" s="33"/>
      <c r="AB227" s="33"/>
    </row>
    <row r="228" spans="1:28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06"/>
      <c r="K228" s="33"/>
      <c r="L228" s="106"/>
      <c r="M228" s="106"/>
      <c r="X228" s="33"/>
      <c r="Y228" s="33"/>
      <c r="Z228" s="33"/>
      <c r="AA228" s="33"/>
      <c r="AB228" s="33"/>
    </row>
    <row r="229" spans="1:28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06"/>
      <c r="K229" s="33"/>
      <c r="L229" s="106"/>
      <c r="M229" s="106"/>
      <c r="X229" s="33"/>
      <c r="Y229" s="33"/>
      <c r="Z229" s="33"/>
      <c r="AA229" s="33"/>
      <c r="AB229" s="33"/>
    </row>
    <row r="230" spans="1:28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06"/>
      <c r="K230" s="33"/>
      <c r="L230" s="106"/>
      <c r="M230" s="106"/>
      <c r="X230" s="33"/>
      <c r="Y230" s="33"/>
      <c r="Z230" s="33"/>
      <c r="AA230" s="33"/>
      <c r="AB230" s="33"/>
    </row>
    <row r="231" spans="1:28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06"/>
      <c r="K231" s="33"/>
      <c r="L231" s="106"/>
      <c r="M231" s="106"/>
      <c r="X231" s="33"/>
      <c r="Y231" s="33"/>
      <c r="Z231" s="33"/>
      <c r="AA231" s="33"/>
      <c r="AB231" s="33"/>
    </row>
    <row r="232" spans="1:28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06"/>
      <c r="K232" s="33"/>
      <c r="L232" s="106"/>
      <c r="M232" s="106"/>
      <c r="X232" s="33"/>
      <c r="Y232" s="33"/>
      <c r="Z232" s="33"/>
      <c r="AA232" s="33"/>
      <c r="AB232" s="33"/>
    </row>
    <row r="233" spans="1:28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06"/>
      <c r="K233" s="33"/>
      <c r="L233" s="106"/>
      <c r="M233" s="106"/>
      <c r="X233" s="33"/>
      <c r="Y233" s="33"/>
      <c r="Z233" s="33"/>
      <c r="AA233" s="33"/>
      <c r="AB233" s="33"/>
    </row>
    <row r="234" spans="1:28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06"/>
      <c r="K234" s="33"/>
      <c r="L234" s="106"/>
      <c r="M234" s="106"/>
      <c r="X234" s="33"/>
      <c r="Y234" s="33"/>
      <c r="Z234" s="33"/>
      <c r="AA234" s="33"/>
      <c r="AB234" s="33"/>
    </row>
    <row r="235" spans="1:28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06"/>
      <c r="K235" s="33"/>
      <c r="L235" s="106"/>
      <c r="M235" s="106"/>
      <c r="X235" s="33"/>
      <c r="Y235" s="33"/>
      <c r="Z235" s="33"/>
      <c r="AA235" s="33"/>
      <c r="AB235" s="33"/>
    </row>
    <row r="236" spans="1:28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06"/>
      <c r="K236" s="33"/>
      <c r="L236" s="106"/>
      <c r="M236" s="106"/>
      <c r="X236" s="33"/>
      <c r="Y236" s="33"/>
      <c r="Z236" s="33"/>
      <c r="AA236" s="33"/>
      <c r="AB236" s="33"/>
    </row>
    <row r="237" spans="1:28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06"/>
      <c r="K237" s="33"/>
      <c r="L237" s="106"/>
      <c r="M237" s="106"/>
      <c r="X237" s="33"/>
      <c r="Y237" s="33"/>
      <c r="Z237" s="33"/>
      <c r="AA237" s="33"/>
      <c r="AB237" s="33"/>
    </row>
    <row r="238" spans="1:28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06"/>
      <c r="K238" s="33"/>
      <c r="L238" s="106"/>
      <c r="M238" s="106"/>
    </row>
    <row r="239" spans="1:28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06"/>
      <c r="K239" s="33"/>
      <c r="L239" s="106"/>
      <c r="M239" s="106"/>
    </row>
    <row r="240" spans="1:28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06"/>
      <c r="K240" s="33"/>
      <c r="L240" s="106"/>
      <c r="M240" s="106"/>
    </row>
    <row r="241" spans="1:13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06"/>
      <c r="K241" s="33"/>
      <c r="L241" s="106"/>
      <c r="M241" s="106"/>
    </row>
    <row r="242" spans="1:13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06"/>
      <c r="K242" s="33"/>
      <c r="L242" s="106"/>
      <c r="M242" s="106"/>
    </row>
    <row r="243" spans="1:13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06"/>
      <c r="K243" s="33"/>
      <c r="L243" s="106"/>
      <c r="M243" s="106"/>
    </row>
    <row r="244" spans="1:13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06"/>
      <c r="K244" s="33"/>
      <c r="L244" s="106"/>
      <c r="M244" s="106"/>
    </row>
    <row r="245" spans="1:13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06"/>
      <c r="K245" s="33"/>
      <c r="L245" s="106"/>
      <c r="M245" s="106"/>
    </row>
    <row r="246" spans="1:13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06"/>
      <c r="K246" s="33"/>
      <c r="L246" s="106"/>
      <c r="M246" s="106"/>
    </row>
    <row r="247" spans="1:13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06"/>
      <c r="K247" s="33"/>
      <c r="L247" s="106"/>
      <c r="M247" s="106"/>
    </row>
    <row r="248" spans="1:13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06"/>
      <c r="K248" s="33"/>
      <c r="L248" s="106"/>
      <c r="M248" s="106"/>
    </row>
    <row r="249" spans="1:13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06"/>
      <c r="K249" s="33"/>
      <c r="L249" s="106"/>
      <c r="M249" s="106"/>
    </row>
    <row r="250" spans="1:13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06"/>
      <c r="K250" s="33"/>
      <c r="L250" s="106"/>
      <c r="M250" s="106"/>
    </row>
    <row r="251" spans="1:13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06"/>
      <c r="K251" s="33"/>
      <c r="L251" s="106"/>
      <c r="M251" s="106"/>
    </row>
    <row r="252" spans="1:13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06"/>
      <c r="K252" s="33"/>
      <c r="L252" s="106"/>
      <c r="M252" s="106"/>
    </row>
    <row r="253" spans="1:13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06"/>
      <c r="K253" s="33"/>
      <c r="L253" s="106"/>
      <c r="M253" s="106"/>
    </row>
    <row r="254" spans="1:13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06"/>
      <c r="K254" s="33"/>
      <c r="L254" s="106"/>
      <c r="M254" s="106"/>
    </row>
    <row r="255" spans="1:13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06"/>
      <c r="K255" s="33"/>
      <c r="L255" s="106"/>
      <c r="M255" s="106"/>
    </row>
    <row r="256" spans="1:13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06"/>
      <c r="K256" s="33"/>
      <c r="L256" s="106"/>
      <c r="M256" s="106"/>
    </row>
    <row r="257" spans="1:13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06"/>
      <c r="K257" s="33"/>
      <c r="L257" s="106"/>
      <c r="M257" s="106"/>
    </row>
    <row r="258" spans="1:13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06"/>
      <c r="K258" s="33"/>
      <c r="L258" s="106"/>
      <c r="M258" s="106"/>
    </row>
    <row r="259" spans="1:13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06"/>
      <c r="K259" s="33"/>
      <c r="L259" s="106"/>
      <c r="M259" s="106"/>
    </row>
    <row r="260" spans="1:13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06"/>
      <c r="K260" s="33"/>
      <c r="L260" s="106"/>
      <c r="M260" s="106"/>
    </row>
    <row r="261" spans="1:13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06"/>
      <c r="K261" s="33"/>
      <c r="L261" s="106"/>
      <c r="M261" s="106"/>
    </row>
    <row r="262" spans="1:13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06"/>
      <c r="K262" s="33"/>
      <c r="L262" s="106"/>
      <c r="M262" s="106"/>
    </row>
    <row r="263" spans="1:13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06"/>
      <c r="K263" s="33"/>
      <c r="L263" s="106"/>
      <c r="M263" s="106"/>
    </row>
    <row r="264" spans="1:13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06"/>
      <c r="K264" s="33"/>
      <c r="L264" s="106"/>
      <c r="M264" s="106"/>
    </row>
    <row r="265" spans="1:13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06"/>
      <c r="K265" s="33"/>
      <c r="L265" s="106"/>
      <c r="M265" s="106"/>
    </row>
    <row r="266" spans="1:13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06"/>
      <c r="K266" s="33"/>
      <c r="L266" s="106"/>
      <c r="M266" s="106"/>
    </row>
    <row r="267" spans="1:13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06"/>
      <c r="K267" s="33"/>
      <c r="L267" s="106"/>
      <c r="M267" s="106"/>
    </row>
    <row r="268" spans="1:13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06"/>
      <c r="K268" s="33"/>
      <c r="L268" s="106"/>
      <c r="M268" s="106"/>
    </row>
    <row r="269" spans="1:13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06"/>
      <c r="K269" s="33"/>
      <c r="L269" s="106"/>
      <c r="M269" s="106"/>
    </row>
    <row r="270" spans="1:13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06"/>
      <c r="K270" s="33"/>
      <c r="L270" s="106"/>
      <c r="M270" s="106"/>
    </row>
    <row r="271" spans="1:13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06"/>
      <c r="K271" s="33"/>
      <c r="L271" s="106"/>
      <c r="M271" s="106"/>
    </row>
    <row r="272" spans="1:13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06"/>
      <c r="K272" s="33"/>
      <c r="L272" s="106"/>
      <c r="M272" s="106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06"/>
      <c r="K273" s="33"/>
      <c r="L273" s="106"/>
      <c r="M273" s="106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06"/>
      <c r="K274" s="33"/>
      <c r="L274" s="106"/>
      <c r="M274" s="106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06"/>
      <c r="K275" s="33"/>
      <c r="L275" s="106"/>
      <c r="M275" s="106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06"/>
      <c r="K276" s="33"/>
      <c r="L276" s="106"/>
      <c r="M276" s="106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06"/>
      <c r="K277" s="33"/>
      <c r="L277" s="106"/>
      <c r="M277" s="106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06"/>
      <c r="K278" s="33"/>
      <c r="L278" s="106"/>
      <c r="M278" s="106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06"/>
      <c r="K279" s="33"/>
      <c r="L279" s="106"/>
      <c r="M279" s="106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06"/>
      <c r="K280" s="33"/>
      <c r="L280" s="106"/>
      <c r="M280" s="106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06"/>
      <c r="K281" s="33"/>
      <c r="L281" s="106"/>
      <c r="M281" s="106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06"/>
      <c r="K282" s="33"/>
      <c r="L282" s="106"/>
      <c r="M282" s="106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06"/>
      <c r="K283" s="33"/>
      <c r="L283" s="106"/>
      <c r="M283" s="106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06"/>
      <c r="K284" s="33"/>
      <c r="L284" s="106"/>
      <c r="M284" s="106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06"/>
      <c r="K285" s="33"/>
      <c r="L285" s="106"/>
      <c r="M285" s="106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06"/>
      <c r="K286" s="33"/>
      <c r="L286" s="106"/>
      <c r="M286" s="106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06"/>
      <c r="K287" s="33"/>
      <c r="L287" s="106"/>
      <c r="M287" s="106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06"/>
      <c r="K288" s="33"/>
      <c r="L288" s="106"/>
      <c r="M288" s="106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06"/>
      <c r="K289" s="33"/>
      <c r="L289" s="106"/>
      <c r="M289" s="106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06"/>
      <c r="K290" s="33"/>
      <c r="L290" s="106"/>
      <c r="M290" s="106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06"/>
      <c r="K291" s="33"/>
      <c r="L291" s="106"/>
      <c r="M291" s="106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06"/>
      <c r="K292" s="33"/>
      <c r="L292" s="106"/>
      <c r="M292" s="106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06"/>
      <c r="K293" s="33"/>
      <c r="L293" s="106"/>
      <c r="M293" s="106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06"/>
      <c r="K294" s="33"/>
      <c r="L294" s="106"/>
      <c r="M294" s="106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06"/>
      <c r="K295" s="33"/>
      <c r="L295" s="106"/>
      <c r="M295" s="106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06"/>
      <c r="K296" s="33"/>
      <c r="L296" s="106"/>
      <c r="M296" s="106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06"/>
      <c r="K297" s="33"/>
      <c r="L297" s="106"/>
      <c r="M297" s="106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06"/>
      <c r="K298" s="33"/>
      <c r="L298" s="106"/>
      <c r="M298" s="106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06"/>
      <c r="K299" s="33"/>
      <c r="L299" s="106"/>
      <c r="M299" s="106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06"/>
      <c r="K300" s="33"/>
      <c r="L300" s="106"/>
      <c r="M300" s="106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06"/>
      <c r="K301" s="33"/>
      <c r="L301" s="106"/>
      <c r="M301" s="106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06"/>
      <c r="K302" s="33"/>
      <c r="L302" s="106"/>
      <c r="M302" s="106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06"/>
      <c r="K303" s="33"/>
      <c r="L303" s="106"/>
      <c r="M303" s="106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06"/>
      <c r="K304" s="33"/>
      <c r="L304" s="106"/>
      <c r="M304" s="106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06"/>
      <c r="K305" s="33"/>
      <c r="L305" s="106"/>
      <c r="M305" s="106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06"/>
      <c r="K306" s="33"/>
      <c r="L306" s="106"/>
      <c r="M306" s="106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06"/>
      <c r="K307" s="33"/>
      <c r="L307" s="106"/>
      <c r="M307" s="106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06"/>
      <c r="K308" s="33"/>
      <c r="L308" s="106"/>
      <c r="M308" s="106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06"/>
      <c r="K309" s="33"/>
      <c r="L309" s="106"/>
      <c r="M309" s="106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06"/>
      <c r="K310" s="33"/>
      <c r="L310" s="106"/>
      <c r="M310" s="106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06"/>
      <c r="K311" s="33"/>
      <c r="L311" s="106"/>
      <c r="M311" s="106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06"/>
      <c r="K312" s="33"/>
      <c r="L312" s="106"/>
      <c r="M312" s="106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06"/>
      <c r="K313" s="33"/>
      <c r="L313" s="106"/>
      <c r="M313" s="106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06"/>
      <c r="K314" s="33"/>
      <c r="L314" s="106"/>
      <c r="M314" s="106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06"/>
      <c r="K315" s="33"/>
      <c r="L315" s="106"/>
      <c r="M315" s="106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06"/>
      <c r="K316" s="33"/>
      <c r="L316" s="106"/>
      <c r="M316" s="106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06"/>
      <c r="K317" s="33"/>
      <c r="L317" s="106"/>
      <c r="M317" s="106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06"/>
      <c r="K318" s="33"/>
      <c r="L318" s="106"/>
      <c r="M318" s="106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06"/>
      <c r="K319" s="33"/>
      <c r="L319" s="106"/>
      <c r="M319" s="106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06"/>
      <c r="K320" s="33"/>
      <c r="L320" s="106"/>
      <c r="M320" s="106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06"/>
      <c r="K321" s="33"/>
      <c r="L321" s="106"/>
      <c r="M321" s="106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06"/>
      <c r="K322" s="33"/>
      <c r="L322" s="106"/>
      <c r="M322" s="106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06"/>
      <c r="K323" s="33"/>
      <c r="L323" s="106"/>
      <c r="M323" s="106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06"/>
      <c r="K324" s="33"/>
      <c r="L324" s="106"/>
      <c r="M324" s="106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06"/>
      <c r="K325" s="33"/>
      <c r="L325" s="106"/>
      <c r="M325" s="106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</sheetData>
  <mergeCells count="3">
    <mergeCell ref="X2:Z2"/>
    <mergeCell ref="X49:Z49"/>
    <mergeCell ref="X94:Z94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31"/>
  <sheetViews>
    <sheetView showGridLines="0" workbookViewId="0">
      <pane ySplit="8" topLeftCell="A9" activePane="bottomLeft" state="frozen"/>
      <selection pane="bottomLeft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86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88" t="s">
        <v>2</v>
      </c>
      <c r="B6" s="88"/>
      <c r="C6" s="88"/>
      <c r="D6" s="88"/>
      <c r="E6" s="88"/>
      <c r="F6" s="88"/>
      <c r="G6" s="88"/>
      <c r="H6" s="88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89" t="s">
        <v>4</v>
      </c>
      <c r="S6" s="89"/>
      <c r="T6" s="89"/>
      <c r="U6" s="89"/>
      <c r="V6" s="89"/>
      <c r="W6" s="89"/>
      <c r="X6" s="89"/>
      <c r="Y6" s="89"/>
    </row>
    <row r="7" spans="1:25" x14ac:dyDescent="0.25">
      <c r="A7" s="47" t="s">
        <v>5</v>
      </c>
      <c r="B7" s="90" t="s">
        <v>6</v>
      </c>
      <c r="C7" s="90"/>
      <c r="D7" s="90"/>
      <c r="E7" s="91" t="s">
        <v>7</v>
      </c>
      <c r="F7" s="90"/>
      <c r="G7" s="90"/>
      <c r="H7" s="92"/>
      <c r="I7" s="48" t="s">
        <v>5</v>
      </c>
      <c r="J7" s="93" t="s">
        <v>6</v>
      </c>
      <c r="K7" s="93"/>
      <c r="L7" s="93"/>
      <c r="M7" s="94" t="s">
        <v>7</v>
      </c>
      <c r="N7" s="93"/>
      <c r="O7" s="93"/>
      <c r="P7" s="95"/>
      <c r="Q7" s="49" t="s">
        <v>19</v>
      </c>
      <c r="R7" s="49" t="s">
        <v>8</v>
      </c>
      <c r="S7" s="96" t="s">
        <v>6</v>
      </c>
      <c r="T7" s="96"/>
      <c r="U7" s="96"/>
      <c r="V7" s="97" t="s">
        <v>7</v>
      </c>
      <c r="W7" s="96"/>
      <c r="X7" s="96"/>
      <c r="Y7" s="98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63"/>
      <c r="R96" s="64"/>
      <c r="S96" s="84"/>
      <c r="T96" s="84"/>
      <c r="U96" s="84"/>
      <c r="V96" s="84"/>
      <c r="W96" s="84"/>
      <c r="X96" s="84"/>
      <c r="Y96" s="85"/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63"/>
      <c r="R97" s="64"/>
      <c r="S97" s="84"/>
      <c r="T97" s="84"/>
      <c r="U97" s="84"/>
      <c r="V97" s="84"/>
      <c r="W97" s="84"/>
      <c r="X97" s="84"/>
      <c r="Y97" s="85"/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63"/>
      <c r="R98" s="64"/>
      <c r="S98" s="84"/>
      <c r="T98" s="84"/>
      <c r="U98" s="84"/>
      <c r="V98" s="84"/>
      <c r="W98" s="84"/>
      <c r="X98" s="84"/>
      <c r="Y98" s="85"/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63"/>
      <c r="R99" s="64"/>
      <c r="S99" s="84"/>
      <c r="T99" s="84"/>
      <c r="U99" s="84"/>
      <c r="V99" s="84"/>
      <c r="W99" s="84"/>
      <c r="X99" s="84"/>
      <c r="Y99" s="85"/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63"/>
      <c r="R100" s="64"/>
      <c r="S100" s="84"/>
      <c r="T100" s="84"/>
      <c r="U100" s="84"/>
      <c r="V100" s="84"/>
      <c r="W100" s="84"/>
      <c r="X100" s="84"/>
      <c r="Y100" s="85"/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63"/>
      <c r="R101" s="64"/>
      <c r="S101" s="84"/>
      <c r="T101" s="84"/>
      <c r="U101" s="84"/>
      <c r="V101" s="84"/>
      <c r="W101" s="84"/>
      <c r="X101" s="84"/>
      <c r="Y101" s="85"/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63"/>
      <c r="R102" s="64"/>
      <c r="S102" s="84"/>
      <c r="T102" s="84"/>
      <c r="U102" s="84"/>
      <c r="V102" s="84"/>
      <c r="W102" s="84"/>
      <c r="X102" s="84"/>
      <c r="Y102" s="85"/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63"/>
      <c r="R103" s="64"/>
      <c r="S103" s="84"/>
      <c r="T103" s="84"/>
      <c r="U103" s="84"/>
      <c r="V103" s="84"/>
      <c r="W103" s="84"/>
      <c r="X103" s="84"/>
      <c r="Y103" s="85"/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63"/>
      <c r="R104" s="64"/>
      <c r="S104" s="84"/>
      <c r="T104" s="84"/>
      <c r="U104" s="84"/>
      <c r="V104" s="84"/>
      <c r="W104" s="84"/>
      <c r="X104" s="84"/>
      <c r="Y104" s="85"/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2020-09-10T20:26:51Z</dcterms:modified>
</cp:coreProperties>
</file>