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ia Caroline\Downloads\"/>
    </mc:Choice>
  </mc:AlternateContent>
  <xr:revisionPtr revIDLastSave="0" documentId="13_ncr:1_{51BFD42D-93C3-40D6-AF12-D80AC90754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_Corrente_REQUERIDAS" sheetId="1" r:id="rId1"/>
    <sheet name="Relatório_Corrente_BLOQ_DESBLOQ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" i="1" l="1"/>
  <c r="CI3" i="1"/>
  <c r="D11" i="3"/>
  <c r="C11" i="3"/>
  <c r="E10" i="3"/>
  <c r="D10" i="3"/>
  <c r="C10" i="3"/>
  <c r="CI2" i="1"/>
  <c r="CH4" i="1"/>
  <c r="CH3" i="1"/>
  <c r="CH2" i="1"/>
  <c r="G5" i="3"/>
  <c r="I5" i="3"/>
  <c r="K5" i="3"/>
  <c r="M5" i="3"/>
  <c r="O5" i="3"/>
  <c r="Q5" i="3"/>
  <c r="S5" i="3"/>
  <c r="U5" i="3"/>
  <c r="W5" i="3"/>
  <c r="Y5" i="3"/>
  <c r="AA5" i="3"/>
  <c r="AC5" i="3"/>
  <c r="AE5" i="3"/>
  <c r="AG5" i="3"/>
  <c r="AI5" i="3"/>
  <c r="AK5" i="3"/>
  <c r="AM5" i="3"/>
  <c r="AO5" i="3"/>
  <c r="AQ5" i="3"/>
  <c r="AS5" i="3"/>
  <c r="AU5" i="3"/>
  <c r="AW5" i="3"/>
  <c r="AY5" i="3"/>
  <c r="BA5" i="3"/>
  <c r="BC5" i="3"/>
  <c r="BE5" i="3"/>
  <c r="BG5" i="3"/>
  <c r="BI5" i="3"/>
  <c r="BK5" i="3"/>
  <c r="BM5" i="3"/>
  <c r="E5" i="3"/>
  <c r="C5" i="3"/>
</calcChain>
</file>

<file path=xl/sharedStrings.xml><?xml version="1.0" encoding="utf-8"?>
<sst xmlns="http://schemas.openxmlformats.org/spreadsheetml/2006/main" count="203" uniqueCount="99">
  <si>
    <t>01/2019</t>
  </si>
  <si>
    <t>01/2020</t>
  </si>
  <si>
    <t>01/2021</t>
  </si>
  <si>
    <t>01/2022</t>
  </si>
  <si>
    <t>01/2023</t>
  </si>
  <si>
    <t>01/2024</t>
  </si>
  <si>
    <t>01/2025</t>
  </si>
  <si>
    <t>02/2019</t>
  </si>
  <si>
    <t>02/2020</t>
  </si>
  <si>
    <t>02/2021</t>
  </si>
  <si>
    <t>02/2022</t>
  </si>
  <si>
    <t>02/2023</t>
  </si>
  <si>
    <t>02/2024</t>
  </si>
  <si>
    <t>02/2025</t>
  </si>
  <si>
    <t>03/2019</t>
  </si>
  <si>
    <t>03/2020</t>
  </si>
  <si>
    <t>03/2021</t>
  </si>
  <si>
    <t>03/2022</t>
  </si>
  <si>
    <t>03/2023</t>
  </si>
  <si>
    <t>03/2024</t>
  </si>
  <si>
    <t>03/2025</t>
  </si>
  <si>
    <t>04/2019</t>
  </si>
  <si>
    <t>04/2020</t>
  </si>
  <si>
    <t>04/2021</t>
  </si>
  <si>
    <t>04/2022</t>
  </si>
  <si>
    <t>04/2023</t>
  </si>
  <si>
    <t>04/2024</t>
  </si>
  <si>
    <t>04/2025</t>
  </si>
  <si>
    <t>05/2019</t>
  </si>
  <si>
    <t>05/2020</t>
  </si>
  <si>
    <t>05/2021</t>
  </si>
  <si>
    <t>05/2022</t>
  </si>
  <si>
    <t>05/2023</t>
  </si>
  <si>
    <t>05/2024</t>
  </si>
  <si>
    <t>05/2025</t>
  </si>
  <si>
    <t>06/2019</t>
  </si>
  <si>
    <t>06/2020</t>
  </si>
  <si>
    <t>06/2021</t>
  </si>
  <si>
    <t>06/2022</t>
  </si>
  <si>
    <t>06/2023</t>
  </si>
  <si>
    <t>06/2024</t>
  </si>
  <si>
    <t>06/2025</t>
  </si>
  <si>
    <t>07/2019</t>
  </si>
  <si>
    <t>07/2020</t>
  </si>
  <si>
    <t>07/2021</t>
  </si>
  <si>
    <t>07/2022</t>
  </si>
  <si>
    <t>07/2023</t>
  </si>
  <si>
    <t>07/2024</t>
  </si>
  <si>
    <t>07/2025</t>
  </si>
  <si>
    <t>08/2019</t>
  </si>
  <si>
    <t>08/2020</t>
  </si>
  <si>
    <t>08/2021</t>
  </si>
  <si>
    <t>08/2022</t>
  </si>
  <si>
    <t>08/2023</t>
  </si>
  <si>
    <t>08/2024</t>
  </si>
  <si>
    <t>08/2025</t>
  </si>
  <si>
    <t>09/2019</t>
  </si>
  <si>
    <t>09/2020</t>
  </si>
  <si>
    <t>09/2021</t>
  </si>
  <si>
    <t>09/2022</t>
  </si>
  <si>
    <t>09/2023</t>
  </si>
  <si>
    <t>09/2024</t>
  </si>
  <si>
    <t>09/2025</t>
  </si>
  <si>
    <t>10/2019</t>
  </si>
  <si>
    <t>10/2020</t>
  </si>
  <si>
    <t>10/2021</t>
  </si>
  <si>
    <t>10/2022</t>
  </si>
  <si>
    <t>10/2023</t>
  </si>
  <si>
    <t>10/2024</t>
  </si>
  <si>
    <t>11/2018</t>
  </si>
  <si>
    <t>11/2019</t>
  </si>
  <si>
    <t>11/2020</t>
  </si>
  <si>
    <t>11/2021</t>
  </si>
  <si>
    <t>11/2022</t>
  </si>
  <si>
    <t>11/2023</t>
  </si>
  <si>
    <t>11/2024</t>
  </si>
  <si>
    <t>12/2018</t>
  </si>
  <si>
    <t>12/2019</t>
  </si>
  <si>
    <t>12/2020</t>
  </si>
  <si>
    <t>12/2021</t>
  </si>
  <si>
    <t>12/2022</t>
  </si>
  <si>
    <t>12/2023</t>
  </si>
  <si>
    <t>12/2024</t>
  </si>
  <si>
    <t>TOTAL</t>
  </si>
  <si>
    <t>Código do serviço</t>
  </si>
  <si>
    <t>Nome do serviço</t>
  </si>
  <si>
    <t>Excluir Mensalidade de Associação ou Sindicato no Benefício</t>
  </si>
  <si>
    <t>Bloqueio/desbloqueio de Mensalidade de Entidade Associativa ou Sindicato</t>
  </si>
  <si>
    <t>Análise de Descontos de Entidades Associativas</t>
  </si>
  <si>
    <t>Informação adicional da tarefa</t>
  </si>
  <si>
    <t>A) Bloqueio para desconto de mensalidade associativa</t>
  </si>
  <si>
    <t>B) Desbloqueio para desconto de mensalidade associativa</t>
  </si>
  <si>
    <t>Competência da criação da tarefa (MM/AAAA)</t>
  </si>
  <si>
    <t>A) Bloqueio</t>
  </si>
  <si>
    <t>B) Desbloqueio</t>
  </si>
  <si>
    <t>PERCENTUAL</t>
  </si>
  <si>
    <t>TOTAL (10/2022-05/2025*)</t>
  </si>
  <si>
    <t>FONTE</t>
  </si>
  <si>
    <t>BGINSS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</si>
</sst>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9"/>
      <color rgb="FF141414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9"/>
      <color rgb="FF141414"/>
      <name val="Arial"/>
      <family val="2"/>
    </font>
    <font>
      <b/>
      <sz val="9"/>
      <color rgb="FF141414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1"/>
  </cellStyleXfs>
  <cellXfs count="51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2"/>
    <xf numFmtId="0" fontId="3" fillId="0" borderId="1" xfId="2" applyAlignment="1">
      <alignment wrapText="1"/>
    </xf>
    <xf numFmtId="1" fontId="4" fillId="0" borderId="2" xfId="2" applyNumberFormat="1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right"/>
    </xf>
    <xf numFmtId="0" fontId="4" fillId="0" borderId="2" xfId="2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horizontal="right" wrapText="1"/>
    </xf>
    <xf numFmtId="3" fontId="4" fillId="0" borderId="2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right" vertical="center" wrapText="1"/>
    </xf>
    <xf numFmtId="0" fontId="6" fillId="10" borderId="2" xfId="2" applyFont="1" applyFill="1" applyBorder="1" applyAlignment="1">
      <alignment horizontal="center" vertical="center" wrapText="1"/>
    </xf>
    <xf numFmtId="3" fontId="3" fillId="3" borderId="2" xfId="2" applyNumberFormat="1" applyFill="1" applyBorder="1" applyAlignment="1">
      <alignment vertical="center" wrapText="1"/>
    </xf>
    <xf numFmtId="10" fontId="3" fillId="0" borderId="2" xfId="1" applyNumberFormat="1" applyFont="1" applyBorder="1" applyAlignment="1">
      <alignment wrapText="1"/>
    </xf>
    <xf numFmtId="0" fontId="0" fillId="0" borderId="2" xfId="0" applyBorder="1"/>
    <xf numFmtId="0" fontId="5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10" fontId="0" fillId="0" borderId="2" xfId="1" applyNumberFormat="1" applyFont="1" applyBorder="1"/>
    <xf numFmtId="0" fontId="5" fillId="10" borderId="2" xfId="2" applyFont="1" applyFill="1" applyBorder="1" applyAlignment="1">
      <alignment horizontal="right" vertical="center" wrapText="1"/>
    </xf>
    <xf numFmtId="3" fontId="4" fillId="0" borderId="2" xfId="2" applyNumberFormat="1" applyFont="1" applyBorder="1" applyAlignment="1">
      <alignment horizontal="center" wrapText="1"/>
    </xf>
    <xf numFmtId="0" fontId="5" fillId="0" borderId="2" xfId="2" applyFont="1" applyBorder="1" applyAlignment="1">
      <alignment horizontal="right" vertical="center" wrapText="1"/>
    </xf>
    <xf numFmtId="0" fontId="5" fillId="0" borderId="2" xfId="2" applyFont="1" applyBorder="1" applyAlignment="1">
      <alignment vertical="center" wrapText="1"/>
    </xf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wrapText="1"/>
    </xf>
    <xf numFmtId="0" fontId="5" fillId="10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wrapText="1"/>
    </xf>
    <xf numFmtId="0" fontId="4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wrapText="1"/>
    </xf>
    <xf numFmtId="0" fontId="4" fillId="6" borderId="2" xfId="2" applyFont="1" applyFill="1" applyBorder="1" applyAlignment="1">
      <alignment horizontal="center" wrapText="1"/>
    </xf>
    <xf numFmtId="0" fontId="4" fillId="6" borderId="2" xfId="2" applyFont="1" applyFill="1" applyBorder="1" applyAlignment="1">
      <alignment wrapText="1"/>
    </xf>
  </cellXfs>
  <cellStyles count="3">
    <cellStyle name="Normal" xfId="0" builtinId="0"/>
    <cellStyle name="Normal 2" xfId="2" xr:uid="{F930705E-7D22-43E1-ACA3-7E5A438F11CC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7"/>
  <sheetViews>
    <sheetView tabSelected="1" workbookViewId="0">
      <pane xSplit="3" ySplit="6" topLeftCell="CD7" activePane="bottomRight" state="frozen"/>
      <selection pane="topRight" activeCell="D1" sqref="D1"/>
      <selection pane="bottomLeft" activeCell="A14" sqref="A14"/>
      <selection pane="bottomRight" activeCell="CJ3" sqref="CJ3"/>
    </sheetView>
  </sheetViews>
  <sheetFormatPr defaultRowHeight="12.75" x14ac:dyDescent="0.2"/>
  <cols>
    <col min="1" max="1" width="16.5703125" bestFit="1" customWidth="1"/>
    <col min="2" max="2" width="70.7109375" bestFit="1" customWidth="1"/>
    <col min="3" max="86" width="9.28515625" bestFit="1" customWidth="1"/>
    <col min="87" max="87" width="21.7109375" bestFit="1" customWidth="1"/>
    <col min="88" max="88" width="11.85546875" bestFit="1" customWidth="1"/>
  </cols>
  <sheetData>
    <row r="1" spans="1:88" x14ac:dyDescent="0.2">
      <c r="A1" s="18" t="s">
        <v>84</v>
      </c>
      <c r="B1" s="19" t="s">
        <v>85</v>
      </c>
      <c r="C1" s="20" t="s">
        <v>69</v>
      </c>
      <c r="D1" s="20" t="s">
        <v>76</v>
      </c>
      <c r="E1" s="21" t="s">
        <v>0</v>
      </c>
      <c r="F1" s="21" t="s">
        <v>7</v>
      </c>
      <c r="G1" s="21" t="s">
        <v>14</v>
      </c>
      <c r="H1" s="21" t="s">
        <v>21</v>
      </c>
      <c r="I1" s="21" t="s">
        <v>28</v>
      </c>
      <c r="J1" s="21" t="s">
        <v>35</v>
      </c>
      <c r="K1" s="21" t="s">
        <v>42</v>
      </c>
      <c r="L1" s="21" t="s">
        <v>49</v>
      </c>
      <c r="M1" s="21" t="s">
        <v>56</v>
      </c>
      <c r="N1" s="21" t="s">
        <v>63</v>
      </c>
      <c r="O1" s="21" t="s">
        <v>70</v>
      </c>
      <c r="P1" s="21" t="s">
        <v>77</v>
      </c>
      <c r="Q1" s="22" t="s">
        <v>1</v>
      </c>
      <c r="R1" s="22" t="s">
        <v>8</v>
      </c>
      <c r="S1" s="22" t="s">
        <v>15</v>
      </c>
      <c r="T1" s="22" t="s">
        <v>22</v>
      </c>
      <c r="U1" s="22" t="s">
        <v>29</v>
      </c>
      <c r="V1" s="22" t="s">
        <v>36</v>
      </c>
      <c r="W1" s="22" t="s">
        <v>43</v>
      </c>
      <c r="X1" s="22" t="s">
        <v>50</v>
      </c>
      <c r="Y1" s="22" t="s">
        <v>57</v>
      </c>
      <c r="Z1" s="22" t="s">
        <v>64</v>
      </c>
      <c r="AA1" s="22" t="s">
        <v>71</v>
      </c>
      <c r="AB1" s="22" t="s">
        <v>78</v>
      </c>
      <c r="AC1" s="23" t="s">
        <v>2</v>
      </c>
      <c r="AD1" s="23" t="s">
        <v>9</v>
      </c>
      <c r="AE1" s="23" t="s">
        <v>16</v>
      </c>
      <c r="AF1" s="23" t="s">
        <v>23</v>
      </c>
      <c r="AG1" s="23" t="s">
        <v>30</v>
      </c>
      <c r="AH1" s="23" t="s">
        <v>37</v>
      </c>
      <c r="AI1" s="23" t="s">
        <v>44</v>
      </c>
      <c r="AJ1" s="23" t="s">
        <v>51</v>
      </c>
      <c r="AK1" s="23" t="s">
        <v>58</v>
      </c>
      <c r="AL1" s="23" t="s">
        <v>65</v>
      </c>
      <c r="AM1" s="23" t="s">
        <v>72</v>
      </c>
      <c r="AN1" s="23" t="s">
        <v>79</v>
      </c>
      <c r="AO1" s="24" t="s">
        <v>3</v>
      </c>
      <c r="AP1" s="24" t="s">
        <v>10</v>
      </c>
      <c r="AQ1" s="24" t="s">
        <v>17</v>
      </c>
      <c r="AR1" s="24" t="s">
        <v>24</v>
      </c>
      <c r="AS1" s="24" t="s">
        <v>31</v>
      </c>
      <c r="AT1" s="24" t="s">
        <v>38</v>
      </c>
      <c r="AU1" s="24" t="s">
        <v>45</v>
      </c>
      <c r="AV1" s="24" t="s">
        <v>52</v>
      </c>
      <c r="AW1" s="24" t="s">
        <v>59</v>
      </c>
      <c r="AX1" s="24" t="s">
        <v>66</v>
      </c>
      <c r="AY1" s="24" t="s">
        <v>73</v>
      </c>
      <c r="AZ1" s="24" t="s">
        <v>80</v>
      </c>
      <c r="BA1" s="25" t="s">
        <v>4</v>
      </c>
      <c r="BB1" s="25" t="s">
        <v>11</v>
      </c>
      <c r="BC1" s="25" t="s">
        <v>18</v>
      </c>
      <c r="BD1" s="25" t="s">
        <v>25</v>
      </c>
      <c r="BE1" s="25" t="s">
        <v>32</v>
      </c>
      <c r="BF1" s="25" t="s">
        <v>39</v>
      </c>
      <c r="BG1" s="25" t="s">
        <v>46</v>
      </c>
      <c r="BH1" s="25" t="s">
        <v>53</v>
      </c>
      <c r="BI1" s="25" t="s">
        <v>60</v>
      </c>
      <c r="BJ1" s="25" t="s">
        <v>67</v>
      </c>
      <c r="BK1" s="25" t="s">
        <v>74</v>
      </c>
      <c r="BL1" s="25" t="s">
        <v>81</v>
      </c>
      <c r="BM1" s="26" t="s">
        <v>5</v>
      </c>
      <c r="BN1" s="26" t="s">
        <v>12</v>
      </c>
      <c r="BO1" s="26" t="s">
        <v>19</v>
      </c>
      <c r="BP1" s="26" t="s">
        <v>26</v>
      </c>
      <c r="BQ1" s="26" t="s">
        <v>33</v>
      </c>
      <c r="BR1" s="26" t="s">
        <v>40</v>
      </c>
      <c r="BS1" s="26" t="s">
        <v>47</v>
      </c>
      <c r="BT1" s="26" t="s">
        <v>54</v>
      </c>
      <c r="BU1" s="26" t="s">
        <v>61</v>
      </c>
      <c r="BV1" s="26" t="s">
        <v>68</v>
      </c>
      <c r="BW1" s="26" t="s">
        <v>75</v>
      </c>
      <c r="BX1" s="26" t="s">
        <v>82</v>
      </c>
      <c r="BY1" s="27" t="s">
        <v>6</v>
      </c>
      <c r="BZ1" s="27" t="s">
        <v>13</v>
      </c>
      <c r="CA1" s="27" t="s">
        <v>20</v>
      </c>
      <c r="CB1" s="27" t="s">
        <v>27</v>
      </c>
      <c r="CC1" s="27" t="s">
        <v>34</v>
      </c>
      <c r="CD1" s="27" t="s">
        <v>41</v>
      </c>
      <c r="CE1" s="27" t="s">
        <v>48</v>
      </c>
      <c r="CF1" s="27" t="s">
        <v>55</v>
      </c>
      <c r="CG1" s="27" t="s">
        <v>62</v>
      </c>
      <c r="CH1" s="17" t="s">
        <v>83</v>
      </c>
      <c r="CI1" s="17" t="s">
        <v>96</v>
      </c>
      <c r="CJ1" s="17" t="s">
        <v>95</v>
      </c>
    </row>
    <row r="2" spans="1:88" x14ac:dyDescent="0.2">
      <c r="A2" s="28">
        <v>3854</v>
      </c>
      <c r="B2" s="29" t="s">
        <v>86</v>
      </c>
      <c r="C2" s="30">
        <v>44</v>
      </c>
      <c r="D2" s="30">
        <v>422</v>
      </c>
      <c r="E2" s="30">
        <v>1460</v>
      </c>
      <c r="F2" s="30">
        <v>3252</v>
      </c>
      <c r="G2" s="30">
        <v>2500</v>
      </c>
      <c r="H2" s="30">
        <v>2654</v>
      </c>
      <c r="I2" s="30">
        <v>2902</v>
      </c>
      <c r="J2" s="30">
        <v>9583</v>
      </c>
      <c r="K2" s="30">
        <v>12946</v>
      </c>
      <c r="L2" s="30">
        <v>8688</v>
      </c>
      <c r="M2" s="30">
        <v>3724</v>
      </c>
      <c r="N2" s="30">
        <v>3769</v>
      </c>
      <c r="O2" s="30">
        <v>3357</v>
      </c>
      <c r="P2" s="30">
        <v>2515</v>
      </c>
      <c r="Q2" s="30">
        <v>5735</v>
      </c>
      <c r="R2" s="30">
        <v>4689</v>
      </c>
      <c r="S2" s="30">
        <v>3693</v>
      </c>
      <c r="T2" s="30">
        <v>1229</v>
      </c>
      <c r="U2" s="30">
        <v>950</v>
      </c>
      <c r="V2" s="30">
        <v>1672</v>
      </c>
      <c r="W2" s="30">
        <v>3396</v>
      </c>
      <c r="X2" s="30">
        <v>4964</v>
      </c>
      <c r="Y2" s="30">
        <v>5405</v>
      </c>
      <c r="Z2" s="30">
        <v>4958</v>
      </c>
      <c r="AA2" s="30">
        <v>4063</v>
      </c>
      <c r="AB2" s="30">
        <v>4439</v>
      </c>
      <c r="AC2" s="30">
        <v>5175</v>
      </c>
      <c r="AD2" s="30">
        <v>4533</v>
      </c>
      <c r="AE2" s="30">
        <v>4073</v>
      </c>
      <c r="AF2" s="30">
        <v>3620</v>
      </c>
      <c r="AG2" s="30">
        <v>3991</v>
      </c>
      <c r="AH2" s="30">
        <v>3013</v>
      </c>
      <c r="AI2" s="30">
        <v>3212</v>
      </c>
      <c r="AJ2" s="30">
        <v>4120</v>
      </c>
      <c r="AK2" s="30">
        <v>4344</v>
      </c>
      <c r="AL2" s="30">
        <v>4767</v>
      </c>
      <c r="AM2" s="30">
        <v>6114</v>
      </c>
      <c r="AN2" s="30">
        <v>5519</v>
      </c>
      <c r="AO2" s="30">
        <v>6822</v>
      </c>
      <c r="AP2" s="30">
        <v>6846</v>
      </c>
      <c r="AQ2" s="30">
        <v>8951</v>
      </c>
      <c r="AR2" s="30">
        <v>6872</v>
      </c>
      <c r="AS2" s="30">
        <v>5953</v>
      </c>
      <c r="AT2" s="30">
        <v>5376</v>
      </c>
      <c r="AU2" s="30">
        <v>10438</v>
      </c>
      <c r="AV2" s="30">
        <v>14544</v>
      </c>
      <c r="AW2" s="30">
        <v>14568</v>
      </c>
      <c r="AX2" s="30">
        <v>12364</v>
      </c>
      <c r="AY2" s="30">
        <v>13348</v>
      </c>
      <c r="AZ2" s="30">
        <v>14845</v>
      </c>
      <c r="BA2" s="30">
        <v>22395</v>
      </c>
      <c r="BB2" s="30">
        <v>18287</v>
      </c>
      <c r="BC2" s="30">
        <v>22206</v>
      </c>
      <c r="BD2" s="30">
        <v>22137</v>
      </c>
      <c r="BE2" s="30">
        <v>29277</v>
      </c>
      <c r="BF2" s="30">
        <v>16598</v>
      </c>
      <c r="BG2" s="30">
        <v>24156</v>
      </c>
      <c r="BH2" s="30">
        <v>46988</v>
      </c>
      <c r="BI2" s="30">
        <v>54505</v>
      </c>
      <c r="BJ2" s="30">
        <v>66385</v>
      </c>
      <c r="BK2" s="30">
        <v>71362</v>
      </c>
      <c r="BL2" s="30">
        <v>74538</v>
      </c>
      <c r="BM2" s="30">
        <v>118430</v>
      </c>
      <c r="BN2" s="30">
        <v>120280</v>
      </c>
      <c r="BO2" s="30">
        <v>155639</v>
      </c>
      <c r="BP2" s="30">
        <v>199421</v>
      </c>
      <c r="BQ2" s="30">
        <v>100875</v>
      </c>
      <c r="BR2" s="30">
        <v>79349</v>
      </c>
      <c r="BS2" s="30">
        <v>152808</v>
      </c>
      <c r="BT2" s="30">
        <v>139235</v>
      </c>
      <c r="BU2" s="30">
        <v>123376</v>
      </c>
      <c r="BV2" s="30">
        <v>126008</v>
      </c>
      <c r="BW2" s="30">
        <v>110213</v>
      </c>
      <c r="BX2" s="30">
        <v>86139</v>
      </c>
      <c r="BY2" s="30">
        <v>115601</v>
      </c>
      <c r="BZ2" s="30">
        <v>108549</v>
      </c>
      <c r="CA2" s="30">
        <v>84564</v>
      </c>
      <c r="CB2" s="30">
        <v>120244</v>
      </c>
      <c r="CC2" s="30">
        <v>86968</v>
      </c>
      <c r="CD2" s="30"/>
      <c r="CE2" s="30"/>
      <c r="CF2" s="30"/>
      <c r="CG2" s="30"/>
      <c r="CH2" s="31">
        <f>SUM(C2:CC2)</f>
        <v>2772950</v>
      </c>
      <c r="CI2" s="32">
        <f>SUM(AX2:CC2)</f>
        <v>2537090</v>
      </c>
      <c r="CJ2" s="16"/>
    </row>
    <row r="3" spans="1:88" x14ac:dyDescent="0.2">
      <c r="A3" s="28">
        <v>16315</v>
      </c>
      <c r="B3" s="29" t="s">
        <v>87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>
        <v>4593</v>
      </c>
      <c r="AY3" s="30">
        <v>4739</v>
      </c>
      <c r="AZ3" s="30">
        <v>4554</v>
      </c>
      <c r="BA3" s="30">
        <v>7173</v>
      </c>
      <c r="BB3" s="30">
        <v>6322</v>
      </c>
      <c r="BC3" s="30">
        <v>7790</v>
      </c>
      <c r="BD3" s="30">
        <v>9620</v>
      </c>
      <c r="BE3" s="30">
        <v>15236</v>
      </c>
      <c r="BF3" s="30">
        <v>11058</v>
      </c>
      <c r="BG3" s="30">
        <v>15144</v>
      </c>
      <c r="BH3" s="30">
        <v>27593</v>
      </c>
      <c r="BI3" s="30">
        <v>32438</v>
      </c>
      <c r="BJ3" s="30">
        <v>40694</v>
      </c>
      <c r="BK3" s="30">
        <v>43851</v>
      </c>
      <c r="BL3" s="30">
        <v>44039</v>
      </c>
      <c r="BM3" s="30">
        <v>74649</v>
      </c>
      <c r="BN3" s="30">
        <v>80923</v>
      </c>
      <c r="BO3" s="30">
        <v>106650</v>
      </c>
      <c r="BP3" s="30">
        <v>146476</v>
      </c>
      <c r="BQ3" s="30">
        <v>72930</v>
      </c>
      <c r="BR3" s="30">
        <v>47975</v>
      </c>
      <c r="BS3" s="30">
        <v>78139</v>
      </c>
      <c r="BT3" s="30">
        <v>69112</v>
      </c>
      <c r="BU3" s="30">
        <v>57678</v>
      </c>
      <c r="BV3" s="30">
        <v>51013</v>
      </c>
      <c r="BW3" s="30">
        <v>42793</v>
      </c>
      <c r="BX3" s="30">
        <v>31165</v>
      </c>
      <c r="BY3" s="30">
        <v>45544</v>
      </c>
      <c r="BZ3" s="30">
        <v>41632</v>
      </c>
      <c r="CA3" s="30">
        <v>34046</v>
      </c>
      <c r="CB3" s="30">
        <v>42991</v>
      </c>
      <c r="CC3" s="30">
        <v>27336</v>
      </c>
      <c r="CD3" s="30"/>
      <c r="CE3" s="30"/>
      <c r="CF3" s="30"/>
      <c r="CG3" s="30"/>
      <c r="CH3" s="31">
        <f>SUM(AX3:CC3)</f>
        <v>1325896</v>
      </c>
      <c r="CI3" s="32">
        <f>SUM(AX3:CC3)</f>
        <v>1325896</v>
      </c>
      <c r="CJ3" s="35">
        <f>CI3/CI2</f>
        <v>0.52260503174897222</v>
      </c>
    </row>
    <row r="4" spans="1:88" x14ac:dyDescent="0.2">
      <c r="A4" s="28">
        <v>18636</v>
      </c>
      <c r="B4" s="29" t="s">
        <v>88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>
        <v>2504863</v>
      </c>
      <c r="CD4" s="30">
        <v>1248817</v>
      </c>
      <c r="CE4" s="30">
        <v>1359602</v>
      </c>
      <c r="CF4" s="30">
        <v>514112</v>
      </c>
      <c r="CG4" s="30">
        <v>46946</v>
      </c>
      <c r="CH4" s="31">
        <f>SUM(CC4:CG4)</f>
        <v>5674340</v>
      </c>
      <c r="CI4" s="32"/>
      <c r="CJ4" s="16"/>
    </row>
    <row r="5" spans="1:8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7" spans="1:88" x14ac:dyDescent="0.2">
      <c r="A7" s="33" t="s">
        <v>97</v>
      </c>
      <c r="B7" s="34" t="s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I2:CI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AA45-A666-493A-99A4-12D0FDEB0D8E}">
  <dimension ref="A1:BN14"/>
  <sheetViews>
    <sheetView workbookViewId="0">
      <selection activeCell="D15" sqref="D15"/>
    </sheetView>
  </sheetViews>
  <sheetFormatPr defaultRowHeight="12.75" x14ac:dyDescent="0.2"/>
  <cols>
    <col min="1" max="1" width="16.5703125" style="2" bestFit="1" customWidth="1"/>
    <col min="2" max="2" width="62" style="2" bestFit="1" customWidth="1"/>
    <col min="3" max="3" width="14.140625" style="3" bestFit="1" customWidth="1"/>
    <col min="4" max="4" width="14.85546875" style="3" bestFit="1" customWidth="1"/>
    <col min="5" max="5" width="10" style="3" bestFit="1" customWidth="1"/>
    <col min="6" max="6" width="13.42578125" style="3" bestFit="1" customWidth="1"/>
    <col min="7" max="7" width="10" style="3" bestFit="1" customWidth="1"/>
    <col min="8" max="8" width="13.42578125" style="3" bestFit="1" customWidth="1"/>
    <col min="9" max="9" width="10" style="3" bestFit="1" customWidth="1"/>
    <col min="10" max="10" width="13.42578125" style="3" bestFit="1" customWidth="1"/>
    <col min="11" max="11" width="10" style="3" bestFit="1" customWidth="1"/>
    <col min="12" max="12" width="13.42578125" style="3" bestFit="1" customWidth="1"/>
    <col min="13" max="13" width="10" style="3" bestFit="1" customWidth="1"/>
    <col min="14" max="14" width="13.42578125" style="3" bestFit="1" customWidth="1"/>
    <col min="15" max="15" width="10" style="3" bestFit="1" customWidth="1"/>
    <col min="16" max="16" width="13.42578125" style="3" bestFit="1" customWidth="1"/>
    <col min="17" max="17" width="10" style="3" bestFit="1" customWidth="1"/>
    <col min="18" max="18" width="13.42578125" style="3" bestFit="1" customWidth="1"/>
    <col min="19" max="19" width="10" style="3" bestFit="1" customWidth="1"/>
    <col min="20" max="20" width="13.42578125" style="3" bestFit="1" customWidth="1"/>
    <col min="21" max="21" width="10" style="3" bestFit="1" customWidth="1"/>
    <col min="22" max="22" width="13.42578125" style="3" bestFit="1" customWidth="1"/>
    <col min="23" max="23" width="10" style="3" bestFit="1" customWidth="1"/>
    <col min="24" max="24" width="13.42578125" style="3" bestFit="1" customWidth="1"/>
    <col min="25" max="25" width="10" style="3" bestFit="1" customWidth="1"/>
    <col min="26" max="26" width="13.42578125" style="3" bestFit="1" customWidth="1"/>
    <col min="27" max="27" width="10" style="3" bestFit="1" customWidth="1"/>
    <col min="28" max="28" width="13.42578125" style="3" bestFit="1" customWidth="1"/>
    <col min="29" max="29" width="10" style="3" bestFit="1" customWidth="1"/>
    <col min="30" max="30" width="13.42578125" style="3" bestFit="1" customWidth="1"/>
    <col min="31" max="31" width="10" style="3" bestFit="1" customWidth="1"/>
    <col min="32" max="32" width="13.42578125" style="3" bestFit="1" customWidth="1"/>
    <col min="33" max="33" width="10" style="3" bestFit="1" customWidth="1"/>
    <col min="34" max="34" width="13.42578125" style="3" bestFit="1" customWidth="1"/>
    <col min="35" max="35" width="10" style="3" bestFit="1" customWidth="1"/>
    <col min="36" max="36" width="13.42578125" style="3" bestFit="1" customWidth="1"/>
    <col min="37" max="37" width="10" style="3" bestFit="1" customWidth="1"/>
    <col min="38" max="38" width="13.42578125" style="3" bestFit="1" customWidth="1"/>
    <col min="39" max="39" width="10" style="3" bestFit="1" customWidth="1"/>
    <col min="40" max="40" width="13.42578125" style="3" bestFit="1" customWidth="1"/>
    <col min="41" max="41" width="10" style="3" bestFit="1" customWidth="1"/>
    <col min="42" max="42" width="13.42578125" style="3" bestFit="1" customWidth="1"/>
    <col min="43" max="43" width="10" style="3" bestFit="1" customWidth="1"/>
    <col min="44" max="44" width="13.42578125" style="3" bestFit="1" customWidth="1"/>
    <col min="45" max="45" width="10" style="3" bestFit="1" customWidth="1"/>
    <col min="46" max="46" width="13.42578125" style="3" bestFit="1" customWidth="1"/>
    <col min="47" max="47" width="10" style="3" bestFit="1" customWidth="1"/>
    <col min="48" max="48" width="13.42578125" style="3" bestFit="1" customWidth="1"/>
    <col min="49" max="49" width="10" style="3" bestFit="1" customWidth="1"/>
    <col min="50" max="50" width="13.42578125" style="3" bestFit="1" customWidth="1"/>
    <col min="51" max="51" width="10" style="3" bestFit="1" customWidth="1"/>
    <col min="52" max="52" width="13.42578125" style="3" bestFit="1" customWidth="1"/>
    <col min="53" max="53" width="10" style="2" bestFit="1" customWidth="1"/>
    <col min="54" max="54" width="13.42578125" style="2" bestFit="1" customWidth="1"/>
    <col min="55" max="55" width="10" style="2" bestFit="1" customWidth="1"/>
    <col min="56" max="56" width="13.42578125" style="2" bestFit="1" customWidth="1"/>
    <col min="57" max="57" width="10" style="2" bestFit="1" customWidth="1"/>
    <col min="58" max="58" width="13.42578125" style="2" bestFit="1" customWidth="1"/>
    <col min="59" max="59" width="10" style="2" bestFit="1" customWidth="1"/>
    <col min="60" max="60" width="13.42578125" style="2" bestFit="1" customWidth="1"/>
    <col min="61" max="61" width="10" style="2" bestFit="1" customWidth="1"/>
    <col min="62" max="62" width="13.42578125" style="2" bestFit="1" customWidth="1"/>
    <col min="63" max="63" width="10" style="2" bestFit="1" customWidth="1"/>
    <col min="64" max="64" width="13.42578125" style="2" bestFit="1" customWidth="1"/>
    <col min="65" max="65" width="10" style="2" bestFit="1" customWidth="1"/>
    <col min="66" max="66" width="13.42578125" style="2" bestFit="1" customWidth="1"/>
    <col min="67" max="16384" width="9.140625" style="2"/>
  </cols>
  <sheetData>
    <row r="1" spans="1:66" x14ac:dyDescent="0.2">
      <c r="A1" s="40" t="s">
        <v>92</v>
      </c>
      <c r="B1" s="41"/>
      <c r="C1" s="45" t="s">
        <v>66</v>
      </c>
      <c r="D1" s="46"/>
      <c r="E1" s="45" t="s">
        <v>73</v>
      </c>
      <c r="F1" s="46"/>
      <c r="G1" s="45" t="s">
        <v>80</v>
      </c>
      <c r="H1" s="46"/>
      <c r="I1" s="42" t="s">
        <v>4</v>
      </c>
      <c r="J1" s="43"/>
      <c r="K1" s="42" t="s">
        <v>11</v>
      </c>
      <c r="L1" s="43"/>
      <c r="M1" s="42" t="s">
        <v>18</v>
      </c>
      <c r="N1" s="43"/>
      <c r="O1" s="42" t="s">
        <v>25</v>
      </c>
      <c r="P1" s="43"/>
      <c r="Q1" s="42" t="s">
        <v>32</v>
      </c>
      <c r="R1" s="43"/>
      <c r="S1" s="42" t="s">
        <v>39</v>
      </c>
      <c r="T1" s="43"/>
      <c r="U1" s="42" t="s">
        <v>46</v>
      </c>
      <c r="V1" s="43"/>
      <c r="W1" s="42" t="s">
        <v>53</v>
      </c>
      <c r="X1" s="43"/>
      <c r="Y1" s="42" t="s">
        <v>60</v>
      </c>
      <c r="Z1" s="43"/>
      <c r="AA1" s="42" t="s">
        <v>67</v>
      </c>
      <c r="AB1" s="43"/>
      <c r="AC1" s="42" t="s">
        <v>74</v>
      </c>
      <c r="AD1" s="43"/>
      <c r="AE1" s="42" t="s">
        <v>81</v>
      </c>
      <c r="AF1" s="43"/>
      <c r="AG1" s="47" t="s">
        <v>5</v>
      </c>
      <c r="AH1" s="48"/>
      <c r="AI1" s="47" t="s">
        <v>12</v>
      </c>
      <c r="AJ1" s="48"/>
      <c r="AK1" s="47" t="s">
        <v>19</v>
      </c>
      <c r="AL1" s="48"/>
      <c r="AM1" s="47" t="s">
        <v>26</v>
      </c>
      <c r="AN1" s="48"/>
      <c r="AO1" s="47" t="s">
        <v>33</v>
      </c>
      <c r="AP1" s="48"/>
      <c r="AQ1" s="47" t="s">
        <v>40</v>
      </c>
      <c r="AR1" s="48"/>
      <c r="AS1" s="47" t="s">
        <v>47</v>
      </c>
      <c r="AT1" s="48"/>
      <c r="AU1" s="47" t="s">
        <v>54</v>
      </c>
      <c r="AV1" s="48"/>
      <c r="AW1" s="47" t="s">
        <v>61</v>
      </c>
      <c r="AX1" s="48"/>
      <c r="AY1" s="47" t="s">
        <v>68</v>
      </c>
      <c r="AZ1" s="48"/>
      <c r="BA1" s="47" t="s">
        <v>75</v>
      </c>
      <c r="BB1" s="48"/>
      <c r="BC1" s="47" t="s">
        <v>82</v>
      </c>
      <c r="BD1" s="48"/>
      <c r="BE1" s="49" t="s">
        <v>6</v>
      </c>
      <c r="BF1" s="50"/>
      <c r="BG1" s="49" t="s">
        <v>13</v>
      </c>
      <c r="BH1" s="50"/>
      <c r="BI1" s="49" t="s">
        <v>20</v>
      </c>
      <c r="BJ1" s="50"/>
      <c r="BK1" s="49" t="s">
        <v>27</v>
      </c>
      <c r="BL1" s="50"/>
      <c r="BM1" s="49" t="s">
        <v>34</v>
      </c>
      <c r="BN1" s="50"/>
    </row>
    <row r="2" spans="1:66" x14ac:dyDescent="0.2">
      <c r="A2" s="40" t="s">
        <v>89</v>
      </c>
      <c r="B2" s="41"/>
      <c r="C2" s="9" t="s">
        <v>93</v>
      </c>
      <c r="D2" s="9" t="s">
        <v>94</v>
      </c>
      <c r="E2" s="9" t="s">
        <v>93</v>
      </c>
      <c r="F2" s="9" t="s">
        <v>94</v>
      </c>
      <c r="G2" s="9" t="s">
        <v>93</v>
      </c>
      <c r="H2" s="9" t="s">
        <v>94</v>
      </c>
      <c r="I2" s="9" t="s">
        <v>93</v>
      </c>
      <c r="J2" s="9" t="s">
        <v>94</v>
      </c>
      <c r="K2" s="9" t="s">
        <v>93</v>
      </c>
      <c r="L2" s="9" t="s">
        <v>94</v>
      </c>
      <c r="M2" s="9" t="s">
        <v>93</v>
      </c>
      <c r="N2" s="9" t="s">
        <v>94</v>
      </c>
      <c r="O2" s="9" t="s">
        <v>93</v>
      </c>
      <c r="P2" s="9" t="s">
        <v>94</v>
      </c>
      <c r="Q2" s="9" t="s">
        <v>93</v>
      </c>
      <c r="R2" s="9" t="s">
        <v>94</v>
      </c>
      <c r="S2" s="9" t="s">
        <v>93</v>
      </c>
      <c r="T2" s="9" t="s">
        <v>94</v>
      </c>
      <c r="U2" s="9" t="s">
        <v>93</v>
      </c>
      <c r="V2" s="9" t="s">
        <v>94</v>
      </c>
      <c r="W2" s="9" t="s">
        <v>93</v>
      </c>
      <c r="X2" s="9" t="s">
        <v>94</v>
      </c>
      <c r="Y2" s="9" t="s">
        <v>93</v>
      </c>
      <c r="Z2" s="9" t="s">
        <v>94</v>
      </c>
      <c r="AA2" s="9" t="s">
        <v>93</v>
      </c>
      <c r="AB2" s="9" t="s">
        <v>94</v>
      </c>
      <c r="AC2" s="9" t="s">
        <v>93</v>
      </c>
      <c r="AD2" s="9" t="s">
        <v>94</v>
      </c>
      <c r="AE2" s="9" t="s">
        <v>93</v>
      </c>
      <c r="AF2" s="9" t="s">
        <v>94</v>
      </c>
      <c r="AG2" s="9" t="s">
        <v>93</v>
      </c>
      <c r="AH2" s="9" t="s">
        <v>94</v>
      </c>
      <c r="AI2" s="9" t="s">
        <v>93</v>
      </c>
      <c r="AJ2" s="9" t="s">
        <v>94</v>
      </c>
      <c r="AK2" s="9" t="s">
        <v>93</v>
      </c>
      <c r="AL2" s="9" t="s">
        <v>94</v>
      </c>
      <c r="AM2" s="9" t="s">
        <v>93</v>
      </c>
      <c r="AN2" s="9" t="s">
        <v>94</v>
      </c>
      <c r="AO2" s="9" t="s">
        <v>93</v>
      </c>
      <c r="AP2" s="9" t="s">
        <v>94</v>
      </c>
      <c r="AQ2" s="9" t="s">
        <v>93</v>
      </c>
      <c r="AR2" s="9" t="s">
        <v>94</v>
      </c>
      <c r="AS2" s="9" t="s">
        <v>93</v>
      </c>
      <c r="AT2" s="9" t="s">
        <v>94</v>
      </c>
      <c r="AU2" s="9" t="s">
        <v>93</v>
      </c>
      <c r="AV2" s="9" t="s">
        <v>94</v>
      </c>
      <c r="AW2" s="9" t="s">
        <v>93</v>
      </c>
      <c r="AX2" s="9" t="s">
        <v>94</v>
      </c>
      <c r="AY2" s="9" t="s">
        <v>93</v>
      </c>
      <c r="AZ2" s="9" t="s">
        <v>94</v>
      </c>
      <c r="BA2" s="9" t="s">
        <v>93</v>
      </c>
      <c r="BB2" s="9" t="s">
        <v>94</v>
      </c>
      <c r="BC2" s="9" t="s">
        <v>93</v>
      </c>
      <c r="BD2" s="9" t="s">
        <v>94</v>
      </c>
      <c r="BE2" s="9" t="s">
        <v>93</v>
      </c>
      <c r="BF2" s="9" t="s">
        <v>94</v>
      </c>
      <c r="BG2" s="9" t="s">
        <v>93</v>
      </c>
      <c r="BH2" s="9" t="s">
        <v>94</v>
      </c>
      <c r="BI2" s="9" t="s">
        <v>93</v>
      </c>
      <c r="BJ2" s="9" t="s">
        <v>94</v>
      </c>
      <c r="BK2" s="9" t="s">
        <v>93</v>
      </c>
      <c r="BL2" s="9" t="s">
        <v>94</v>
      </c>
      <c r="BM2" s="9" t="s">
        <v>93</v>
      </c>
      <c r="BN2" s="9" t="s">
        <v>94</v>
      </c>
    </row>
    <row r="3" spans="1:66" x14ac:dyDescent="0.2">
      <c r="A3" s="8" t="s">
        <v>84</v>
      </c>
      <c r="B3" s="7" t="s">
        <v>85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x14ac:dyDescent="0.2">
      <c r="A4" s="4">
        <v>16315</v>
      </c>
      <c r="B4" s="5" t="s">
        <v>87</v>
      </c>
      <c r="C4" s="10">
        <v>2543</v>
      </c>
      <c r="D4" s="10">
        <v>2050</v>
      </c>
      <c r="E4" s="10">
        <v>2836</v>
      </c>
      <c r="F4" s="10">
        <v>1903</v>
      </c>
      <c r="G4" s="10">
        <v>3051</v>
      </c>
      <c r="H4" s="10">
        <v>1503</v>
      </c>
      <c r="I4" s="10">
        <v>5038</v>
      </c>
      <c r="J4" s="10">
        <v>2135</v>
      </c>
      <c r="K4" s="10">
        <v>4421</v>
      </c>
      <c r="L4" s="10">
        <v>1901</v>
      </c>
      <c r="M4" s="10">
        <v>5939</v>
      </c>
      <c r="N4" s="10">
        <v>1851</v>
      </c>
      <c r="O4" s="10">
        <v>7928</v>
      </c>
      <c r="P4" s="10">
        <v>1692</v>
      </c>
      <c r="Q4" s="10">
        <v>12171</v>
      </c>
      <c r="R4" s="10">
        <v>3065</v>
      </c>
      <c r="S4" s="10">
        <v>7471</v>
      </c>
      <c r="T4" s="10">
        <v>3587</v>
      </c>
      <c r="U4" s="10">
        <v>11318</v>
      </c>
      <c r="V4" s="10">
        <v>3826</v>
      </c>
      <c r="W4" s="10">
        <v>24855</v>
      </c>
      <c r="X4" s="10">
        <v>2738</v>
      </c>
      <c r="Y4" s="10">
        <v>29185</v>
      </c>
      <c r="Z4" s="10">
        <v>3253</v>
      </c>
      <c r="AA4" s="10">
        <v>37347</v>
      </c>
      <c r="AB4" s="10">
        <v>3347</v>
      </c>
      <c r="AC4" s="10">
        <v>40073</v>
      </c>
      <c r="AD4" s="10">
        <v>3778</v>
      </c>
      <c r="AE4" s="10">
        <v>41675</v>
      </c>
      <c r="AF4" s="10">
        <v>2364</v>
      </c>
      <c r="AG4" s="10">
        <v>70941</v>
      </c>
      <c r="AH4" s="10">
        <v>3708</v>
      </c>
      <c r="AI4" s="10">
        <v>72153</v>
      </c>
      <c r="AJ4" s="10">
        <v>8770</v>
      </c>
      <c r="AK4" s="10">
        <v>101987</v>
      </c>
      <c r="AL4" s="10">
        <v>4663</v>
      </c>
      <c r="AM4" s="10">
        <v>140790</v>
      </c>
      <c r="AN4" s="10">
        <v>5686</v>
      </c>
      <c r="AO4" s="10">
        <v>70169</v>
      </c>
      <c r="AP4" s="10">
        <v>2761</v>
      </c>
      <c r="AQ4" s="10">
        <v>45545</v>
      </c>
      <c r="AR4" s="10">
        <v>2430</v>
      </c>
      <c r="AS4" s="10">
        <v>75031</v>
      </c>
      <c r="AT4" s="10">
        <v>3108</v>
      </c>
      <c r="AU4" s="10">
        <v>66905</v>
      </c>
      <c r="AV4" s="10">
        <v>2207</v>
      </c>
      <c r="AW4" s="10">
        <v>56247</v>
      </c>
      <c r="AX4" s="10">
        <v>1431</v>
      </c>
      <c r="AY4" s="10">
        <v>49464</v>
      </c>
      <c r="AZ4" s="10">
        <v>1549</v>
      </c>
      <c r="BA4" s="11">
        <v>41200</v>
      </c>
      <c r="BB4" s="11">
        <v>1593</v>
      </c>
      <c r="BC4" s="11">
        <v>29803</v>
      </c>
      <c r="BD4" s="11">
        <v>1362</v>
      </c>
      <c r="BE4" s="11">
        <v>43519</v>
      </c>
      <c r="BF4" s="11">
        <v>2025</v>
      </c>
      <c r="BG4" s="11">
        <v>39413</v>
      </c>
      <c r="BH4" s="11">
        <v>2219</v>
      </c>
      <c r="BI4" s="11">
        <v>32086</v>
      </c>
      <c r="BJ4" s="11">
        <v>1960</v>
      </c>
      <c r="BK4" s="11">
        <v>41352</v>
      </c>
      <c r="BL4" s="11">
        <v>1639</v>
      </c>
      <c r="BM4" s="11">
        <v>25382</v>
      </c>
      <c r="BN4" s="11">
        <v>1954</v>
      </c>
    </row>
    <row r="5" spans="1:66" x14ac:dyDescent="0.2">
      <c r="A5" s="44" t="s">
        <v>83</v>
      </c>
      <c r="B5" s="44"/>
      <c r="C5" s="37">
        <f>SUM(C4:D4)</f>
        <v>4593</v>
      </c>
      <c r="D5" s="37"/>
      <c r="E5" s="37">
        <f>SUM(E4:F4)</f>
        <v>4739</v>
      </c>
      <c r="F5" s="37"/>
      <c r="G5" s="37">
        <f t="shared" ref="G5" si="0">SUM(G4:H4)</f>
        <v>4554</v>
      </c>
      <c r="H5" s="37"/>
      <c r="I5" s="37">
        <f t="shared" ref="I5" si="1">SUM(I4:J4)</f>
        <v>7173</v>
      </c>
      <c r="J5" s="37"/>
      <c r="K5" s="37">
        <f t="shared" ref="K5" si="2">SUM(K4:L4)</f>
        <v>6322</v>
      </c>
      <c r="L5" s="37"/>
      <c r="M5" s="37">
        <f t="shared" ref="M5" si="3">SUM(M4:N4)</f>
        <v>7790</v>
      </c>
      <c r="N5" s="37"/>
      <c r="O5" s="37">
        <f t="shared" ref="O5" si="4">SUM(O4:P4)</f>
        <v>9620</v>
      </c>
      <c r="P5" s="37"/>
      <c r="Q5" s="37">
        <f t="shared" ref="Q5" si="5">SUM(Q4:R4)</f>
        <v>15236</v>
      </c>
      <c r="R5" s="37"/>
      <c r="S5" s="37">
        <f t="shared" ref="S5" si="6">SUM(S4:T4)</f>
        <v>11058</v>
      </c>
      <c r="T5" s="37"/>
      <c r="U5" s="37">
        <f t="shared" ref="U5" si="7">SUM(U4:V4)</f>
        <v>15144</v>
      </c>
      <c r="V5" s="37"/>
      <c r="W5" s="37">
        <f t="shared" ref="W5" si="8">SUM(W4:X4)</f>
        <v>27593</v>
      </c>
      <c r="X5" s="37"/>
      <c r="Y5" s="37">
        <f t="shared" ref="Y5" si="9">SUM(Y4:Z4)</f>
        <v>32438</v>
      </c>
      <c r="Z5" s="37"/>
      <c r="AA5" s="37">
        <f t="shared" ref="AA5" si="10">SUM(AA4:AB4)</f>
        <v>40694</v>
      </c>
      <c r="AB5" s="37"/>
      <c r="AC5" s="37">
        <f t="shared" ref="AC5" si="11">SUM(AC4:AD4)</f>
        <v>43851</v>
      </c>
      <c r="AD5" s="37"/>
      <c r="AE5" s="37">
        <f t="shared" ref="AE5" si="12">SUM(AE4:AF4)</f>
        <v>44039</v>
      </c>
      <c r="AF5" s="37"/>
      <c r="AG5" s="37">
        <f t="shared" ref="AG5" si="13">SUM(AG4:AH4)</f>
        <v>74649</v>
      </c>
      <c r="AH5" s="37"/>
      <c r="AI5" s="37">
        <f t="shared" ref="AI5" si="14">SUM(AI4:AJ4)</f>
        <v>80923</v>
      </c>
      <c r="AJ5" s="37"/>
      <c r="AK5" s="37">
        <f t="shared" ref="AK5" si="15">SUM(AK4:AL4)</f>
        <v>106650</v>
      </c>
      <c r="AL5" s="37"/>
      <c r="AM5" s="37">
        <f t="shared" ref="AM5" si="16">SUM(AM4:AN4)</f>
        <v>146476</v>
      </c>
      <c r="AN5" s="37"/>
      <c r="AO5" s="37">
        <f t="shared" ref="AO5" si="17">SUM(AO4:AP4)</f>
        <v>72930</v>
      </c>
      <c r="AP5" s="37"/>
      <c r="AQ5" s="37">
        <f t="shared" ref="AQ5" si="18">SUM(AQ4:AR4)</f>
        <v>47975</v>
      </c>
      <c r="AR5" s="37"/>
      <c r="AS5" s="37">
        <f t="shared" ref="AS5" si="19">SUM(AS4:AT4)</f>
        <v>78139</v>
      </c>
      <c r="AT5" s="37"/>
      <c r="AU5" s="37">
        <f t="shared" ref="AU5" si="20">SUM(AU4:AV4)</f>
        <v>69112</v>
      </c>
      <c r="AV5" s="37"/>
      <c r="AW5" s="37">
        <f t="shared" ref="AW5" si="21">SUM(AW4:AX4)</f>
        <v>57678</v>
      </c>
      <c r="AX5" s="37"/>
      <c r="AY5" s="37">
        <f t="shared" ref="AY5" si="22">SUM(AY4:AZ4)</f>
        <v>51013</v>
      </c>
      <c r="AZ5" s="37"/>
      <c r="BA5" s="37">
        <f t="shared" ref="BA5" si="23">SUM(BA4:BB4)</f>
        <v>42793</v>
      </c>
      <c r="BB5" s="37"/>
      <c r="BC5" s="37">
        <f t="shared" ref="BC5" si="24">SUM(BC4:BD4)</f>
        <v>31165</v>
      </c>
      <c r="BD5" s="37"/>
      <c r="BE5" s="37">
        <f t="shared" ref="BE5" si="25">SUM(BE4:BF4)</f>
        <v>45544</v>
      </c>
      <c r="BF5" s="37"/>
      <c r="BG5" s="37">
        <f t="shared" ref="BG5" si="26">SUM(BG4:BH4)</f>
        <v>41632</v>
      </c>
      <c r="BH5" s="37"/>
      <c r="BI5" s="37">
        <f t="shared" ref="BI5" si="27">SUM(BI4:BJ4)</f>
        <v>34046</v>
      </c>
      <c r="BJ5" s="37"/>
      <c r="BK5" s="37">
        <f t="shared" ref="BK5" si="28">SUM(BK4:BL4)</f>
        <v>42991</v>
      </c>
      <c r="BL5" s="37"/>
      <c r="BM5" s="37">
        <f t="shared" ref="BM5" si="29">SUM(BM4:BN4)</f>
        <v>27336</v>
      </c>
      <c r="BN5" s="37"/>
    </row>
    <row r="9" spans="1:66" ht="48" x14ac:dyDescent="0.2">
      <c r="A9" s="38" t="s">
        <v>89</v>
      </c>
      <c r="B9" s="39"/>
      <c r="C9" s="9" t="s">
        <v>90</v>
      </c>
      <c r="D9" s="9" t="s">
        <v>91</v>
      </c>
      <c r="E9" s="13" t="s">
        <v>83</v>
      </c>
    </row>
    <row r="10" spans="1:66" x14ac:dyDescent="0.2">
      <c r="A10" s="36" t="s">
        <v>83</v>
      </c>
      <c r="B10" s="36"/>
      <c r="C10" s="12">
        <f>SUMIFS(4:4,2:2,C2)</f>
        <v>1237838</v>
      </c>
      <c r="D10" s="12">
        <f>SUMIFS(4:4,2:2,D2)</f>
        <v>88058</v>
      </c>
      <c r="E10" s="14">
        <f>SUM(C10:D10)</f>
        <v>1325896</v>
      </c>
    </row>
    <row r="11" spans="1:66" x14ac:dyDescent="0.2">
      <c r="A11" s="36" t="s">
        <v>95</v>
      </c>
      <c r="B11" s="36"/>
      <c r="C11" s="15">
        <f>C10/E10</f>
        <v>0.93358604294756153</v>
      </c>
      <c r="D11" s="15">
        <f>D10/E10</f>
        <v>6.6413957052438508E-2</v>
      </c>
      <c r="E11" s="15">
        <v>1</v>
      </c>
    </row>
    <row r="14" spans="1:66" x14ac:dyDescent="0.2">
      <c r="A14" s="33" t="s">
        <v>97</v>
      </c>
      <c r="B14" s="34" t="s">
        <v>98</v>
      </c>
    </row>
  </sheetData>
  <mergeCells count="70">
    <mergeCell ref="BM1:BN1"/>
    <mergeCell ref="BA1:BB1"/>
    <mergeCell ref="BC1:BD1"/>
    <mergeCell ref="BE1:BF1"/>
    <mergeCell ref="BG1:BH1"/>
    <mergeCell ref="BI1:BJ1"/>
    <mergeCell ref="BK1:BL1"/>
    <mergeCell ref="AU1:AV1"/>
    <mergeCell ref="AW1:AX1"/>
    <mergeCell ref="AA1:AB1"/>
    <mergeCell ref="AY1:AZ1"/>
    <mergeCell ref="AI1:AJ1"/>
    <mergeCell ref="AK1:AL1"/>
    <mergeCell ref="AM1:AN1"/>
    <mergeCell ref="AO1:AP1"/>
    <mergeCell ref="AQ1:AR1"/>
    <mergeCell ref="AC1:AD1"/>
    <mergeCell ref="AE1:AF1"/>
    <mergeCell ref="AS1:AT1"/>
    <mergeCell ref="AG1:AH1"/>
    <mergeCell ref="Q1:R1"/>
    <mergeCell ref="S1:T1"/>
    <mergeCell ref="U1:V1"/>
    <mergeCell ref="W1:X1"/>
    <mergeCell ref="Y1:Z1"/>
    <mergeCell ref="U5:V5"/>
    <mergeCell ref="A1:B1"/>
    <mergeCell ref="I1:J1"/>
    <mergeCell ref="K1:L1"/>
    <mergeCell ref="M1:N1"/>
    <mergeCell ref="O1:P1"/>
    <mergeCell ref="C5:D5"/>
    <mergeCell ref="A5:B5"/>
    <mergeCell ref="E5:F5"/>
    <mergeCell ref="G5:H5"/>
    <mergeCell ref="I5:J5"/>
    <mergeCell ref="C1:D1"/>
    <mergeCell ref="E1:F1"/>
    <mergeCell ref="G1:H1"/>
    <mergeCell ref="A2:B2"/>
    <mergeCell ref="K5:L5"/>
    <mergeCell ref="M5:N5"/>
    <mergeCell ref="O5:P5"/>
    <mergeCell ref="Q5:R5"/>
    <mergeCell ref="S5:T5"/>
    <mergeCell ref="AO5:AP5"/>
    <mergeCell ref="AQ5:AR5"/>
    <mergeCell ref="AS5:AT5"/>
    <mergeCell ref="W5:X5"/>
    <mergeCell ref="Y5:Z5"/>
    <mergeCell ref="AA5:AB5"/>
    <mergeCell ref="AC5:AD5"/>
    <mergeCell ref="AE5:AF5"/>
    <mergeCell ref="AG5:AH5"/>
    <mergeCell ref="A11:B11"/>
    <mergeCell ref="BG5:BH5"/>
    <mergeCell ref="BI5:BJ5"/>
    <mergeCell ref="BK5:BL5"/>
    <mergeCell ref="BM5:BN5"/>
    <mergeCell ref="A9:B9"/>
    <mergeCell ref="A10:B10"/>
    <mergeCell ref="AU5:AV5"/>
    <mergeCell ref="AW5:AX5"/>
    <mergeCell ref="AY5:AZ5"/>
    <mergeCell ref="BA5:BB5"/>
    <mergeCell ref="BC5:BD5"/>
    <mergeCell ref="BE5:BF5"/>
    <mergeCell ref="AI5:AJ5"/>
    <mergeCell ref="AK5:AL5"/>
    <mergeCell ref="AM5:AN5"/>
  </mergeCells>
  <pageMargins left="0.511811024" right="0.511811024" top="0.78740157499999996" bottom="0.78740157499999996" header="0.31496062000000002" footer="0.31496062000000002"/>
  <ignoredErrors>
    <ignoredError sqref="C5:BN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Relatório_Corrente_REQUERIDAS</vt:lpstr>
      <vt:lpstr>Relatório_Corrente_BLOQ_DESBLOQ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ANDERSON SOUSA BATISTA MACHADO</cp:lastModifiedBy>
  <dcterms:modified xsi:type="dcterms:W3CDTF">2025-09-05T13:04:21Z</dcterms:modified>
</cp:coreProperties>
</file>