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11580" activeTab="2"/>
  </bookViews>
  <sheets>
    <sheet name="Item B_Req_01287_2021" sheetId="1" r:id="rId1"/>
    <sheet name="Item C_Req_01287_2021" sheetId="2" r:id="rId2"/>
    <sheet name="Item F_Req_01287_2021" sheetId="4" r:id="rId3"/>
  </sheets>
  <calcPr calcId="145621"/>
</workbook>
</file>

<file path=xl/calcChain.xml><?xml version="1.0" encoding="utf-8"?>
<calcChain xmlns="http://schemas.openxmlformats.org/spreadsheetml/2006/main">
  <c r="C19" i="4" l="1"/>
  <c r="D19" i="4"/>
  <c r="E19" i="4"/>
  <c r="F19" i="4"/>
  <c r="G19" i="4"/>
  <c r="B19" i="4"/>
  <c r="H17" i="4"/>
  <c r="B3" i="2"/>
  <c r="B4" i="2"/>
  <c r="B6" i="2"/>
  <c r="B7" i="2"/>
  <c r="B8" i="2"/>
  <c r="B5" i="2" l="1"/>
  <c r="H15" i="4" l="1"/>
  <c r="H16" i="4"/>
  <c r="H12" i="4"/>
  <c r="H13" i="4"/>
  <c r="H14" i="4"/>
  <c r="H11" i="4"/>
  <c r="H4" i="4"/>
  <c r="H5" i="4"/>
  <c r="H6" i="4"/>
  <c r="H7" i="4"/>
  <c r="H8" i="4"/>
  <c r="H9" i="4"/>
  <c r="H10" i="4"/>
  <c r="H3" i="4"/>
  <c r="H19" i="4" s="1"/>
</calcChain>
</file>

<file path=xl/sharedStrings.xml><?xml version="1.0" encoding="utf-8"?>
<sst xmlns="http://schemas.openxmlformats.org/spreadsheetml/2006/main" count="71" uniqueCount="53">
  <si>
    <t>Especialidades</t>
  </si>
  <si>
    <t>Nº leitos operacionais</t>
  </si>
  <si>
    <t>Nº leitos instalados</t>
  </si>
  <si>
    <t>Hospital (Total)</t>
  </si>
  <si>
    <t>Especialidades Cirúrgicas</t>
  </si>
  <si>
    <t>Cirurgia buco maxilo facial</t>
  </si>
  <si>
    <t>Cirurgia geral</t>
  </si>
  <si>
    <t>Cirurgia plástica</t>
  </si>
  <si>
    <t>Cirurgia vascular</t>
  </si>
  <si>
    <t>Coloproctologia</t>
  </si>
  <si>
    <t>Ginecologia</t>
  </si>
  <si>
    <t>Neurocirurgia</t>
  </si>
  <si>
    <t>Oftalmologia</t>
  </si>
  <si>
    <t>Ortopedia e traumatologia</t>
  </si>
  <si>
    <t>Otorrinolaringologia</t>
  </si>
  <si>
    <t>Urologia</t>
  </si>
  <si>
    <t>Especialidades Clínicas</t>
  </si>
  <si>
    <t>Clínica médica</t>
  </si>
  <si>
    <t>Unidades fechadas</t>
  </si>
  <si>
    <t>UTI adulto</t>
  </si>
  <si>
    <t>Unidade de pós-operatório</t>
  </si>
  <si>
    <t>NÚMERO DE LEITOS ATIVOS, POR TIPO - HOSPITAL FEDERAL DE IPANEMA REFERENTE - JAN / JUN - 2021</t>
  </si>
  <si>
    <t>0*</t>
  </si>
  <si>
    <t>*Obs: Os Serviços de Otorrinolaringologia e Cirurgia Buco Maxilo Facial, utilizam leitos de acordo com o planejamento cirúrgico operacional do dia, em virtude de não existir nomenclatura fixa dos mesmos na Unidade.</t>
  </si>
  <si>
    <t>ABRIL</t>
  </si>
  <si>
    <t>MARÇO</t>
  </si>
  <si>
    <t>JUNHO</t>
  </si>
  <si>
    <t>MAIO</t>
  </si>
  <si>
    <t>JANEIRO</t>
  </si>
  <si>
    <t>FEVEREIRO</t>
  </si>
  <si>
    <t>MÊS</t>
  </si>
  <si>
    <t>Total no Período</t>
  </si>
  <si>
    <t>Dermatologia</t>
  </si>
  <si>
    <t>Enfermagem</t>
  </si>
  <si>
    <t>Cirurgia Buco Maxilo Facial</t>
  </si>
  <si>
    <t>Cirurgia Geral</t>
  </si>
  <si>
    <t>Cirurgia Plástica</t>
  </si>
  <si>
    <t>Cirurgia Vascular</t>
  </si>
  <si>
    <t>Janeiro</t>
  </si>
  <si>
    <t>Fevereiro</t>
  </si>
  <si>
    <t>Março</t>
  </si>
  <si>
    <t>Abril</t>
  </si>
  <si>
    <t>Maio</t>
  </si>
  <si>
    <t>Junho</t>
  </si>
  <si>
    <t>Ortopedia e Traumatologia</t>
  </si>
  <si>
    <t>Endoscopia (CPRE)</t>
  </si>
  <si>
    <t>VOLUME DE CIRURGIAS REALIZADAS (AMBULATORIAIS E CENTRO CIRÚRGICO) HOSPITAL FEDERAL DE IPANEMA - JAN/JUN 2021</t>
  </si>
  <si>
    <t>Total:</t>
  </si>
  <si>
    <t>SALAS ATIVAS</t>
  </si>
  <si>
    <t>Obs: Média de salas ativas Centro Cirúrgico Principal + 2 salas ativas Centro Cirúrgico Ambulatorial</t>
  </si>
  <si>
    <t>QUANTIDADE DE SALAS DE CIRURGIA ATIVAS NA UNIDADE
HOSPITAL FEDERAL DE IPANEMA REFERENTE - JAN / JUN - 2021</t>
  </si>
  <si>
    <t>Radiologia Intervencionista</t>
  </si>
  <si>
    <t>Anestesiologia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</si>
</sst>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m\-yy;@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49" fontId="3" fillId="5" borderId="0" applyBorder="0" applyProtection="0">
      <alignment horizontal="left" vertical="top" wrapText="1"/>
    </xf>
  </cellStyleXfs>
  <cellXfs count="66">
    <xf numFmtId="0" fontId="0" fillId="0" borderId="0" xfId="0"/>
    <xf numFmtId="0" fontId="0" fillId="0" borderId="0" xfId="0"/>
    <xf numFmtId="1" fontId="6" fillId="0" borderId="1" xfId="0" applyNumberFormat="1" applyFont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/>
    <xf numFmtId="0" fontId="0" fillId="3" borderId="2" xfId="0" applyFill="1" applyBorder="1"/>
    <xf numFmtId="0" fontId="6" fillId="3" borderId="0" xfId="0" applyFont="1" applyFill="1" applyBorder="1"/>
    <xf numFmtId="0" fontId="0" fillId="3" borderId="0" xfId="0" applyFill="1" applyBorder="1"/>
    <xf numFmtId="0" fontId="1" fillId="2" borderId="3" xfId="0" applyFont="1" applyFill="1" applyBorder="1" applyAlignment="1">
      <alignment horizontal="left" vertical="center" wrapText="1"/>
    </xf>
    <xf numFmtId="3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6" fillId="3" borderId="7" xfId="0" applyFont="1" applyFill="1" applyBorder="1"/>
    <xf numFmtId="0" fontId="0" fillId="3" borderId="7" xfId="0" applyFill="1" applyBorder="1"/>
    <xf numFmtId="3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" fillId="0" borderId="9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 applyProtection="1">
      <alignment horizontal="center" vertical="center" wrapText="1"/>
    </xf>
    <xf numFmtId="3" fontId="1" fillId="0" borderId="15" xfId="0" applyNumberFormat="1" applyFont="1" applyFill="1" applyBorder="1" applyAlignment="1" applyProtection="1">
      <alignment horizontal="center" vertical="center" wrapText="1"/>
    </xf>
    <xf numFmtId="3" fontId="1" fillId="2" borderId="3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/>
    </xf>
    <xf numFmtId="0" fontId="2" fillId="0" borderId="0" xfId="2"/>
    <xf numFmtId="0" fontId="2" fillId="0" borderId="0" xfId="2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9" xfId="0" applyFont="1" applyFill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 vertical="center"/>
    </xf>
    <xf numFmtId="0" fontId="14" fillId="0" borderId="0" xfId="0" applyFont="1"/>
    <xf numFmtId="0" fontId="1" fillId="4" borderId="14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 applyProtection="1">
      <alignment horizontal="center" vertical="center" wrapText="1"/>
    </xf>
    <xf numFmtId="3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/>
    </xf>
    <xf numFmtId="3" fontId="1" fillId="4" borderId="1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2 3" xfId="3"/>
    <cellStyle name="Normal 3" xfId="4"/>
    <cellStyle name="WinCalendar_BlankCells_4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90" zoomScaleNormal="90" workbookViewId="0">
      <selection activeCell="I32" sqref="I32"/>
    </sheetView>
  </sheetViews>
  <sheetFormatPr defaultRowHeight="20.100000000000001" customHeight="1" x14ac:dyDescent="0.25"/>
  <cols>
    <col min="1" max="1" width="25.140625" customWidth="1"/>
    <col min="2" max="2" width="12.85546875" customWidth="1"/>
    <col min="3" max="3" width="11.85546875" customWidth="1"/>
    <col min="4" max="4" width="15.140625" customWidth="1"/>
    <col min="5" max="6" width="15.7109375" customWidth="1"/>
    <col min="7" max="7" width="15.7109375" style="20" customWidth="1"/>
    <col min="8" max="9" width="15.7109375" customWidth="1"/>
    <col min="10" max="10" width="15.7109375" style="20" customWidth="1"/>
    <col min="11" max="12" width="15.7109375" customWidth="1"/>
    <col min="13" max="13" width="15.7109375" style="20" customWidth="1"/>
    <col min="14" max="15" width="15.7109375" customWidth="1"/>
    <col min="16" max="16" width="15.7109375" style="20" customWidth="1"/>
    <col min="17" max="17" width="16.85546875" style="1" customWidth="1"/>
    <col min="18" max="18" width="15.7109375" style="1" customWidth="1"/>
  </cols>
  <sheetData>
    <row r="1" spans="1:18" s="1" customFormat="1" ht="42" customHeight="1" thickBot="1" x14ac:dyDescent="0.3">
      <c r="A1" s="57" t="s">
        <v>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 spans="1:18" ht="20.100000000000001" customHeight="1" thickBot="1" x14ac:dyDescent="0.3">
      <c r="A2" s="55">
        <v>44197</v>
      </c>
      <c r="B2" s="60"/>
      <c r="C2" s="56"/>
      <c r="D2" s="5"/>
      <c r="E2" s="55">
        <v>44228</v>
      </c>
      <c r="F2" s="56"/>
      <c r="G2" s="5"/>
      <c r="H2" s="55">
        <v>44256</v>
      </c>
      <c r="I2" s="56"/>
      <c r="J2" s="5"/>
      <c r="K2" s="55">
        <v>44287</v>
      </c>
      <c r="L2" s="56"/>
      <c r="M2" s="5"/>
      <c r="N2" s="55">
        <v>44317</v>
      </c>
      <c r="O2" s="56"/>
      <c r="P2" s="6"/>
      <c r="Q2" s="55">
        <v>44348</v>
      </c>
      <c r="R2" s="56"/>
    </row>
    <row r="3" spans="1:18" ht="44.25" customHeight="1" thickBot="1" x14ac:dyDescent="0.3">
      <c r="A3" s="23" t="s">
        <v>0</v>
      </c>
      <c r="B3" s="23" t="s">
        <v>1</v>
      </c>
      <c r="C3" s="23" t="s">
        <v>2</v>
      </c>
      <c r="D3" s="7"/>
      <c r="E3" s="23" t="s">
        <v>1</v>
      </c>
      <c r="F3" s="23" t="s">
        <v>2</v>
      </c>
      <c r="G3" s="7"/>
      <c r="H3" s="23" t="s">
        <v>1</v>
      </c>
      <c r="I3" s="23" t="s">
        <v>2</v>
      </c>
      <c r="J3" s="7"/>
      <c r="K3" s="23" t="s">
        <v>1</v>
      </c>
      <c r="L3" s="23" t="s">
        <v>2</v>
      </c>
      <c r="M3" s="7"/>
      <c r="N3" s="23" t="s">
        <v>1</v>
      </c>
      <c r="O3" s="23" t="s">
        <v>2</v>
      </c>
      <c r="P3" s="7"/>
      <c r="Q3" s="23" t="s">
        <v>1</v>
      </c>
      <c r="R3" s="23" t="s">
        <v>2</v>
      </c>
    </row>
    <row r="4" spans="1:18" ht="20.100000000000001" customHeight="1" x14ac:dyDescent="0.25">
      <c r="A4" s="25" t="s">
        <v>3</v>
      </c>
      <c r="B4" s="22">
        <v>80.935483870967758</v>
      </c>
      <c r="C4" s="26">
        <v>133</v>
      </c>
      <c r="D4" s="7"/>
      <c r="E4" s="27">
        <v>93.357142857142861</v>
      </c>
      <c r="F4" s="26">
        <v>133</v>
      </c>
      <c r="G4" s="7"/>
      <c r="H4" s="27">
        <v>98.870967741935459</v>
      </c>
      <c r="I4" s="26">
        <v>133</v>
      </c>
      <c r="J4" s="7"/>
      <c r="K4" s="27">
        <v>82.9</v>
      </c>
      <c r="L4" s="26">
        <v>133</v>
      </c>
      <c r="M4" s="7"/>
      <c r="N4" s="27">
        <v>87.580645161290306</v>
      </c>
      <c r="O4" s="26">
        <v>133</v>
      </c>
      <c r="P4" s="8"/>
      <c r="Q4" s="27">
        <v>77</v>
      </c>
      <c r="R4" s="26">
        <v>133</v>
      </c>
    </row>
    <row r="5" spans="1:18" ht="20.100000000000001" customHeight="1" x14ac:dyDescent="0.25">
      <c r="A5" s="9" t="s">
        <v>4</v>
      </c>
      <c r="B5" s="3">
        <v>51.870967741935488</v>
      </c>
      <c r="C5" s="10">
        <v>97</v>
      </c>
      <c r="D5" s="7"/>
      <c r="E5" s="28">
        <v>64.285714285714292</v>
      </c>
      <c r="F5" s="10">
        <v>97</v>
      </c>
      <c r="G5" s="7"/>
      <c r="H5" s="28">
        <v>69.032258064516114</v>
      </c>
      <c r="I5" s="10">
        <v>97</v>
      </c>
      <c r="J5" s="7"/>
      <c r="K5" s="28">
        <v>54.6</v>
      </c>
      <c r="L5" s="10">
        <v>97</v>
      </c>
      <c r="M5" s="7"/>
      <c r="N5" s="28">
        <v>57.645161290322577</v>
      </c>
      <c r="O5" s="10">
        <v>97</v>
      </c>
      <c r="P5" s="8"/>
      <c r="Q5" s="28">
        <v>50</v>
      </c>
      <c r="R5" s="10">
        <v>97</v>
      </c>
    </row>
    <row r="6" spans="1:18" ht="20.100000000000001" customHeight="1" x14ac:dyDescent="0.25">
      <c r="A6" s="11" t="s">
        <v>5</v>
      </c>
      <c r="B6" s="2">
        <v>1</v>
      </c>
      <c r="C6" s="12">
        <v>2</v>
      </c>
      <c r="D6" s="7"/>
      <c r="E6" s="29">
        <v>1</v>
      </c>
      <c r="F6" s="12">
        <v>2</v>
      </c>
      <c r="G6" s="7"/>
      <c r="H6" s="29">
        <v>1</v>
      </c>
      <c r="I6" s="12">
        <v>2</v>
      </c>
      <c r="J6" s="7"/>
      <c r="K6" s="29">
        <v>1</v>
      </c>
      <c r="L6" s="12">
        <v>2</v>
      </c>
      <c r="M6" s="7"/>
      <c r="N6" s="29">
        <v>1</v>
      </c>
      <c r="O6" s="12">
        <v>2</v>
      </c>
      <c r="P6" s="8"/>
      <c r="Q6" s="29" t="s">
        <v>22</v>
      </c>
      <c r="R6" s="12">
        <v>2</v>
      </c>
    </row>
    <row r="7" spans="1:18" ht="20.100000000000001" customHeight="1" x14ac:dyDescent="0.25">
      <c r="A7" s="11" t="s">
        <v>6</v>
      </c>
      <c r="B7" s="2">
        <v>15.129032258064516</v>
      </c>
      <c r="C7" s="12">
        <v>25</v>
      </c>
      <c r="D7" s="7"/>
      <c r="E7" s="29">
        <v>21.035714285714285</v>
      </c>
      <c r="F7" s="12">
        <v>25</v>
      </c>
      <c r="G7" s="7"/>
      <c r="H7" s="29">
        <v>25.612903225806452</v>
      </c>
      <c r="I7" s="12">
        <v>25</v>
      </c>
      <c r="J7" s="7"/>
      <c r="K7" s="29">
        <v>18.566666666666666</v>
      </c>
      <c r="L7" s="12">
        <v>25</v>
      </c>
      <c r="M7" s="7"/>
      <c r="N7" s="29">
        <v>19.322580645161292</v>
      </c>
      <c r="O7" s="12">
        <v>25</v>
      </c>
      <c r="P7" s="8"/>
      <c r="Q7" s="29">
        <v>17</v>
      </c>
      <c r="R7" s="12">
        <v>25</v>
      </c>
    </row>
    <row r="8" spans="1:18" ht="20.100000000000001" customHeight="1" x14ac:dyDescent="0.25">
      <c r="A8" s="11" t="s">
        <v>7</v>
      </c>
      <c r="B8" s="2">
        <v>2.6774193548387095</v>
      </c>
      <c r="C8" s="12">
        <v>6</v>
      </c>
      <c r="D8" s="7"/>
      <c r="E8" s="29">
        <v>2.0357142857142856</v>
      </c>
      <c r="F8" s="12">
        <v>6</v>
      </c>
      <c r="G8" s="7"/>
      <c r="H8" s="29">
        <v>2</v>
      </c>
      <c r="I8" s="12">
        <v>6</v>
      </c>
      <c r="J8" s="7"/>
      <c r="K8" s="29">
        <v>0.96666666666666667</v>
      </c>
      <c r="L8" s="12">
        <v>6</v>
      </c>
      <c r="M8" s="7"/>
      <c r="N8" s="29">
        <v>1</v>
      </c>
      <c r="O8" s="12">
        <v>6</v>
      </c>
      <c r="P8" s="8"/>
      <c r="Q8" s="29">
        <v>1</v>
      </c>
      <c r="R8" s="12">
        <v>6</v>
      </c>
    </row>
    <row r="9" spans="1:18" ht="20.100000000000001" customHeight="1" x14ac:dyDescent="0.25">
      <c r="A9" s="11" t="s">
        <v>8</v>
      </c>
      <c r="B9" s="2">
        <v>2.096774193548387</v>
      </c>
      <c r="C9" s="12">
        <v>4</v>
      </c>
      <c r="D9" s="7"/>
      <c r="E9" s="29">
        <v>3.4642857142857144</v>
      </c>
      <c r="F9" s="12">
        <v>4</v>
      </c>
      <c r="G9" s="7"/>
      <c r="H9" s="29">
        <v>1.5161290322580645</v>
      </c>
      <c r="I9" s="12">
        <v>4</v>
      </c>
      <c r="J9" s="7"/>
      <c r="K9" s="29">
        <v>0.6333333333333333</v>
      </c>
      <c r="L9" s="12">
        <v>4</v>
      </c>
      <c r="M9" s="7"/>
      <c r="N9" s="29">
        <v>1.3548387096774193</v>
      </c>
      <c r="O9" s="12">
        <v>4</v>
      </c>
      <c r="P9" s="8"/>
      <c r="Q9" s="29">
        <v>2</v>
      </c>
      <c r="R9" s="12">
        <v>4</v>
      </c>
    </row>
    <row r="10" spans="1:18" ht="20.100000000000001" customHeight="1" x14ac:dyDescent="0.25">
      <c r="A10" s="11" t="s">
        <v>9</v>
      </c>
      <c r="B10" s="2">
        <v>3</v>
      </c>
      <c r="C10" s="12">
        <v>10</v>
      </c>
      <c r="D10" s="7"/>
      <c r="E10" s="29">
        <v>3.6428571428571428</v>
      </c>
      <c r="F10" s="12">
        <v>10</v>
      </c>
      <c r="G10" s="7"/>
      <c r="H10" s="29">
        <v>5.4516129032258061</v>
      </c>
      <c r="I10" s="12">
        <v>10</v>
      </c>
      <c r="J10" s="7"/>
      <c r="K10" s="29">
        <v>4.166666666666667</v>
      </c>
      <c r="L10" s="12">
        <v>10</v>
      </c>
      <c r="M10" s="7"/>
      <c r="N10" s="29">
        <v>6.161290322580645</v>
      </c>
      <c r="O10" s="12">
        <v>10</v>
      </c>
      <c r="P10" s="8"/>
      <c r="Q10" s="29">
        <v>4</v>
      </c>
      <c r="R10" s="12">
        <v>10</v>
      </c>
    </row>
    <row r="11" spans="1:18" ht="20.100000000000001" customHeight="1" x14ac:dyDescent="0.25">
      <c r="A11" s="11" t="s">
        <v>10</v>
      </c>
      <c r="B11" s="2">
        <v>8.612903225806452</v>
      </c>
      <c r="C11" s="12">
        <v>16</v>
      </c>
      <c r="D11" s="7"/>
      <c r="E11" s="29">
        <v>9.8214285714285712</v>
      </c>
      <c r="F11" s="12">
        <v>16</v>
      </c>
      <c r="G11" s="7"/>
      <c r="H11" s="29">
        <v>9.129032258064516</v>
      </c>
      <c r="I11" s="12">
        <v>16</v>
      </c>
      <c r="J11" s="7"/>
      <c r="K11" s="29">
        <v>6.8</v>
      </c>
      <c r="L11" s="12">
        <v>16</v>
      </c>
      <c r="M11" s="7"/>
      <c r="N11" s="29">
        <v>6.258064516129032</v>
      </c>
      <c r="O11" s="12">
        <v>16</v>
      </c>
      <c r="P11" s="8"/>
      <c r="Q11" s="29">
        <v>7</v>
      </c>
      <c r="R11" s="12">
        <v>16</v>
      </c>
    </row>
    <row r="12" spans="1:18" ht="20.100000000000001" customHeight="1" x14ac:dyDescent="0.25">
      <c r="A12" s="11" t="s">
        <v>11</v>
      </c>
      <c r="B12" s="2">
        <v>0.38709677419354838</v>
      </c>
      <c r="C12" s="12">
        <v>4</v>
      </c>
      <c r="D12" s="7"/>
      <c r="E12" s="29">
        <v>1.1785714285714286</v>
      </c>
      <c r="F12" s="12">
        <v>4</v>
      </c>
      <c r="G12" s="7"/>
      <c r="H12" s="29">
        <v>2.5483870967741935</v>
      </c>
      <c r="I12" s="12">
        <v>4</v>
      </c>
      <c r="J12" s="7"/>
      <c r="K12" s="29">
        <v>2.4666666666666668</v>
      </c>
      <c r="L12" s="12">
        <v>4</v>
      </c>
      <c r="M12" s="7"/>
      <c r="N12" s="29">
        <v>4.67741935483871</v>
      </c>
      <c r="O12" s="12">
        <v>4</v>
      </c>
      <c r="P12" s="8"/>
      <c r="Q12" s="29">
        <v>4</v>
      </c>
      <c r="R12" s="12">
        <v>4</v>
      </c>
    </row>
    <row r="13" spans="1:18" ht="20.100000000000001" customHeight="1" x14ac:dyDescent="0.25">
      <c r="A13" s="11" t="s">
        <v>12</v>
      </c>
      <c r="B13" s="2">
        <v>1</v>
      </c>
      <c r="C13" s="12">
        <v>2</v>
      </c>
      <c r="D13" s="7"/>
      <c r="E13" s="29">
        <v>1</v>
      </c>
      <c r="F13" s="12">
        <v>2</v>
      </c>
      <c r="G13" s="7"/>
      <c r="H13" s="29">
        <v>0.54838709677419351</v>
      </c>
      <c r="I13" s="12">
        <v>2</v>
      </c>
      <c r="J13" s="7"/>
      <c r="K13" s="29">
        <v>1</v>
      </c>
      <c r="L13" s="12">
        <v>2</v>
      </c>
      <c r="M13" s="7"/>
      <c r="N13" s="29">
        <v>1</v>
      </c>
      <c r="O13" s="12">
        <v>2</v>
      </c>
      <c r="P13" s="8"/>
      <c r="Q13" s="29">
        <v>2</v>
      </c>
      <c r="R13" s="12">
        <v>2</v>
      </c>
    </row>
    <row r="14" spans="1:18" ht="20.100000000000001" customHeight="1" x14ac:dyDescent="0.25">
      <c r="A14" s="11" t="s">
        <v>13</v>
      </c>
      <c r="B14" s="2">
        <v>5.096774193548387</v>
      </c>
      <c r="C14" s="12">
        <v>10</v>
      </c>
      <c r="D14" s="7"/>
      <c r="E14" s="29">
        <v>4.4642857142857144</v>
      </c>
      <c r="F14" s="12">
        <v>10</v>
      </c>
      <c r="G14" s="7"/>
      <c r="H14" s="29">
        <v>5.580645161290323</v>
      </c>
      <c r="I14" s="12">
        <v>10</v>
      </c>
      <c r="J14" s="7"/>
      <c r="K14" s="29">
        <v>3.9666666666666668</v>
      </c>
      <c r="L14" s="12">
        <v>10</v>
      </c>
      <c r="M14" s="7"/>
      <c r="N14" s="29">
        <v>3.2903225806451615</v>
      </c>
      <c r="O14" s="12">
        <v>10</v>
      </c>
      <c r="P14" s="8"/>
      <c r="Q14" s="29">
        <v>4</v>
      </c>
      <c r="R14" s="12">
        <v>10</v>
      </c>
    </row>
    <row r="15" spans="1:18" ht="20.100000000000001" customHeight="1" x14ac:dyDescent="0.25">
      <c r="A15" s="11" t="s">
        <v>14</v>
      </c>
      <c r="B15" s="2">
        <v>0</v>
      </c>
      <c r="C15" s="12">
        <v>2</v>
      </c>
      <c r="D15" s="7"/>
      <c r="E15" s="29">
        <v>1</v>
      </c>
      <c r="F15" s="12">
        <v>2</v>
      </c>
      <c r="G15" s="7"/>
      <c r="H15" s="29">
        <v>1</v>
      </c>
      <c r="I15" s="12">
        <v>2</v>
      </c>
      <c r="J15" s="7"/>
      <c r="K15" s="29">
        <v>1</v>
      </c>
      <c r="L15" s="12">
        <v>2</v>
      </c>
      <c r="M15" s="7"/>
      <c r="N15" s="29">
        <v>1</v>
      </c>
      <c r="O15" s="12">
        <v>2</v>
      </c>
      <c r="P15" s="8"/>
      <c r="Q15" s="29" t="s">
        <v>22</v>
      </c>
      <c r="R15" s="12">
        <v>2</v>
      </c>
    </row>
    <row r="16" spans="1:18" ht="20.100000000000001" customHeight="1" x14ac:dyDescent="0.25">
      <c r="A16" s="11" t="s">
        <v>15</v>
      </c>
      <c r="B16" s="2">
        <v>12.870967741935484</v>
      </c>
      <c r="C16" s="12">
        <v>16</v>
      </c>
      <c r="D16" s="7"/>
      <c r="E16" s="29">
        <v>15.642857142857142</v>
      </c>
      <c r="F16" s="12">
        <v>16</v>
      </c>
      <c r="G16" s="7"/>
      <c r="H16" s="29">
        <v>14.64516129032258</v>
      </c>
      <c r="I16" s="12">
        <v>16</v>
      </c>
      <c r="J16" s="7"/>
      <c r="K16" s="29">
        <v>14.033333333333333</v>
      </c>
      <c r="L16" s="12">
        <v>16</v>
      </c>
      <c r="M16" s="7"/>
      <c r="N16" s="29">
        <v>12.580645161290322</v>
      </c>
      <c r="O16" s="12">
        <v>16</v>
      </c>
      <c r="P16" s="8"/>
      <c r="Q16" s="29">
        <v>9</v>
      </c>
      <c r="R16" s="12">
        <v>16</v>
      </c>
    </row>
    <row r="17" spans="1:18" ht="20.100000000000001" customHeight="1" x14ac:dyDescent="0.25">
      <c r="A17" s="13" t="s">
        <v>16</v>
      </c>
      <c r="B17" s="4">
        <v>21.741935483870968</v>
      </c>
      <c r="C17" s="14">
        <v>20</v>
      </c>
      <c r="D17" s="7"/>
      <c r="E17" s="30">
        <v>21.678571428571427</v>
      </c>
      <c r="F17" s="14">
        <v>20</v>
      </c>
      <c r="G17" s="7"/>
      <c r="H17" s="30">
        <v>23.70967741935484</v>
      </c>
      <c r="I17" s="14">
        <v>20</v>
      </c>
      <c r="J17" s="7"/>
      <c r="K17" s="30">
        <v>19.633333333333333</v>
      </c>
      <c r="L17" s="14">
        <v>20</v>
      </c>
      <c r="M17" s="7"/>
      <c r="N17" s="30">
        <v>15.161290322580646</v>
      </c>
      <c r="O17" s="14">
        <v>20</v>
      </c>
      <c r="P17" s="8"/>
      <c r="Q17" s="30">
        <v>19</v>
      </c>
      <c r="R17" s="14">
        <v>20</v>
      </c>
    </row>
    <row r="18" spans="1:18" ht="20.100000000000001" customHeight="1" x14ac:dyDescent="0.25">
      <c r="A18" s="11" t="s">
        <v>17</v>
      </c>
      <c r="B18" s="2">
        <v>21.741935483870968</v>
      </c>
      <c r="C18" s="12">
        <v>20</v>
      </c>
      <c r="D18" s="7"/>
      <c r="E18" s="29">
        <v>21.678571428571427</v>
      </c>
      <c r="F18" s="12">
        <v>20</v>
      </c>
      <c r="G18" s="7"/>
      <c r="H18" s="29">
        <v>23.70967741935484</v>
      </c>
      <c r="I18" s="12">
        <v>20</v>
      </c>
      <c r="J18" s="7"/>
      <c r="K18" s="29">
        <v>19.633333333333333</v>
      </c>
      <c r="L18" s="12">
        <v>20</v>
      </c>
      <c r="M18" s="7"/>
      <c r="N18" s="29">
        <v>15.161290322580646</v>
      </c>
      <c r="O18" s="12">
        <v>20</v>
      </c>
      <c r="P18" s="8"/>
      <c r="Q18" s="29">
        <v>19</v>
      </c>
      <c r="R18" s="12">
        <v>20</v>
      </c>
    </row>
    <row r="19" spans="1:18" ht="20.100000000000001" customHeight="1" x14ac:dyDescent="0.25">
      <c r="A19" s="13" t="s">
        <v>18</v>
      </c>
      <c r="B19" s="4">
        <v>7.32258064516129</v>
      </c>
      <c r="C19" s="14">
        <v>16</v>
      </c>
      <c r="D19" s="7"/>
      <c r="E19" s="30">
        <v>7.3928571428571432</v>
      </c>
      <c r="F19" s="14">
        <v>16</v>
      </c>
      <c r="G19" s="7"/>
      <c r="H19" s="30">
        <v>6.129032258064516</v>
      </c>
      <c r="I19" s="14">
        <v>16</v>
      </c>
      <c r="J19" s="7"/>
      <c r="K19" s="30">
        <v>8.6666666666666679</v>
      </c>
      <c r="L19" s="14">
        <v>16</v>
      </c>
      <c r="M19" s="7"/>
      <c r="N19" s="30">
        <v>14.774193548387096</v>
      </c>
      <c r="O19" s="14">
        <v>16</v>
      </c>
      <c r="P19" s="8"/>
      <c r="Q19" s="30">
        <v>8</v>
      </c>
      <c r="R19" s="14">
        <v>16</v>
      </c>
    </row>
    <row r="20" spans="1:18" ht="20.100000000000001" customHeight="1" x14ac:dyDescent="0.25">
      <c r="A20" s="11" t="s">
        <v>19</v>
      </c>
      <c r="B20" s="2">
        <v>7.32258064516129</v>
      </c>
      <c r="C20" s="12">
        <v>10</v>
      </c>
      <c r="D20" s="7"/>
      <c r="E20" s="29">
        <v>7.3928571428571432</v>
      </c>
      <c r="F20" s="12">
        <v>10</v>
      </c>
      <c r="G20" s="7"/>
      <c r="H20" s="29">
        <v>6.129032258064516</v>
      </c>
      <c r="I20" s="12">
        <v>10</v>
      </c>
      <c r="J20" s="7"/>
      <c r="K20" s="29">
        <v>5.666666666666667</v>
      </c>
      <c r="L20" s="12">
        <v>10</v>
      </c>
      <c r="M20" s="7"/>
      <c r="N20" s="29">
        <v>8.7741935483870961</v>
      </c>
      <c r="O20" s="12">
        <v>10</v>
      </c>
      <c r="P20" s="8"/>
      <c r="Q20" s="29">
        <v>5</v>
      </c>
      <c r="R20" s="12">
        <v>10</v>
      </c>
    </row>
    <row r="21" spans="1:18" ht="20.100000000000001" customHeight="1" thickBot="1" x14ac:dyDescent="0.3">
      <c r="A21" s="15" t="s">
        <v>20</v>
      </c>
      <c r="B21" s="16">
        <v>0</v>
      </c>
      <c r="C21" s="19">
        <v>6</v>
      </c>
      <c r="D21" s="17"/>
      <c r="E21" s="31">
        <v>0</v>
      </c>
      <c r="F21" s="19">
        <v>6</v>
      </c>
      <c r="G21" s="17"/>
      <c r="H21" s="31">
        <v>0</v>
      </c>
      <c r="I21" s="19">
        <v>6</v>
      </c>
      <c r="J21" s="17"/>
      <c r="K21" s="31">
        <v>3</v>
      </c>
      <c r="L21" s="19">
        <v>6</v>
      </c>
      <c r="M21" s="17"/>
      <c r="N21" s="31">
        <v>6</v>
      </c>
      <c r="O21" s="19">
        <v>6</v>
      </c>
      <c r="P21" s="18"/>
      <c r="Q21" s="31">
        <v>3</v>
      </c>
      <c r="R21" s="19">
        <v>6</v>
      </c>
    </row>
    <row r="23" spans="1:18" s="36" customFormat="1" ht="20.100000000000001" customHeight="1" x14ac:dyDescent="0.25">
      <c r="A23" s="38" t="s">
        <v>23</v>
      </c>
      <c r="B23" s="38"/>
      <c r="C23" s="38"/>
      <c r="D23" s="38"/>
      <c r="E23" s="38"/>
      <c r="F23" s="38"/>
      <c r="G23" s="39"/>
      <c r="H23" s="38"/>
      <c r="I23" s="38"/>
      <c r="J23" s="39"/>
      <c r="K23" s="38"/>
      <c r="L23" s="38"/>
      <c r="M23" s="40"/>
      <c r="P23" s="40"/>
    </row>
  </sheetData>
  <mergeCells count="7">
    <mergeCell ref="Q2:R2"/>
    <mergeCell ref="A1:R1"/>
    <mergeCell ref="A2:C2"/>
    <mergeCell ref="E2:F2"/>
    <mergeCell ref="H2:I2"/>
    <mergeCell ref="K2:L2"/>
    <mergeCell ref="N2:O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18" sqref="B18"/>
    </sheetView>
  </sheetViews>
  <sheetFormatPr defaultRowHeight="15" x14ac:dyDescent="0.25"/>
  <cols>
    <col min="1" max="1" width="43.85546875" style="33" customWidth="1"/>
    <col min="2" max="2" width="30.5703125" style="32" customWidth="1"/>
    <col min="14" max="14" width="47" customWidth="1"/>
  </cols>
  <sheetData>
    <row r="1" spans="1:2" ht="51" customHeight="1" thickBot="1" x14ac:dyDescent="0.3">
      <c r="A1" s="61" t="s">
        <v>50</v>
      </c>
      <c r="B1" s="62"/>
    </row>
    <row r="2" spans="1:2" ht="34.5" customHeight="1" thickBot="1" x14ac:dyDescent="0.3">
      <c r="A2" s="23" t="s">
        <v>30</v>
      </c>
      <c r="B2" s="47" t="s">
        <v>48</v>
      </c>
    </row>
    <row r="3" spans="1:2" x14ac:dyDescent="0.25">
      <c r="A3" s="50" t="s">
        <v>28</v>
      </c>
      <c r="B3" s="48">
        <f>6+2</f>
        <v>8</v>
      </c>
    </row>
    <row r="4" spans="1:2" x14ac:dyDescent="0.25">
      <c r="A4" s="51" t="s">
        <v>29</v>
      </c>
      <c r="B4" s="48">
        <f>7+2</f>
        <v>9</v>
      </c>
    </row>
    <row r="5" spans="1:2" x14ac:dyDescent="0.25">
      <c r="A5" s="51" t="s">
        <v>25</v>
      </c>
      <c r="B5" s="48">
        <f>6+2</f>
        <v>8</v>
      </c>
    </row>
    <row r="6" spans="1:2" x14ac:dyDescent="0.25">
      <c r="A6" s="51" t="s">
        <v>24</v>
      </c>
      <c r="B6" s="48">
        <f>6+2</f>
        <v>8</v>
      </c>
    </row>
    <row r="7" spans="1:2" x14ac:dyDescent="0.25">
      <c r="A7" s="51" t="s">
        <v>27</v>
      </c>
      <c r="B7" s="48">
        <f>5+2</f>
        <v>7</v>
      </c>
    </row>
    <row r="8" spans="1:2" ht="15.75" thickBot="1" x14ac:dyDescent="0.3">
      <c r="A8" s="52" t="s">
        <v>26</v>
      </c>
      <c r="B8" s="49">
        <f>5+2</f>
        <v>7</v>
      </c>
    </row>
    <row r="9" spans="1:2" x14ac:dyDescent="0.25">
      <c r="A9" s="34"/>
      <c r="B9" s="35"/>
    </row>
    <row r="10" spans="1:2" s="46" customFormat="1" ht="30" customHeight="1" x14ac:dyDescent="0.2">
      <c r="A10" s="44" t="s">
        <v>49</v>
      </c>
      <c r="B10" s="45"/>
    </row>
    <row r="11" spans="1:2" x14ac:dyDescent="0.25">
      <c r="A11" s="34"/>
      <c r="B11" s="35"/>
    </row>
    <row r="12" spans="1:2" x14ac:dyDescent="0.25">
      <c r="A12" s="34"/>
      <c r="B12" s="35"/>
    </row>
    <row r="13" spans="1:2" x14ac:dyDescent="0.25">
      <c r="A13" s="34"/>
      <c r="B13" s="35"/>
    </row>
    <row r="14" spans="1:2" x14ac:dyDescent="0.25">
      <c r="A14" s="34"/>
      <c r="B14" s="35"/>
    </row>
    <row r="15" spans="1:2" x14ac:dyDescent="0.25">
      <c r="A15" s="34"/>
      <c r="B15" s="35"/>
    </row>
    <row r="16" spans="1:2" x14ac:dyDescent="0.25">
      <c r="A16" s="34"/>
      <c r="B16" s="35"/>
    </row>
    <row r="17" spans="1:2" x14ac:dyDescent="0.25">
      <c r="A17" s="34"/>
      <c r="B17" s="35"/>
    </row>
    <row r="18" spans="1:2" x14ac:dyDescent="0.25">
      <c r="A18" s="34"/>
      <c r="B18" s="35"/>
    </row>
    <row r="19" spans="1:2" x14ac:dyDescent="0.25">
      <c r="A19" s="34"/>
      <c r="B19" s="35"/>
    </row>
    <row r="20" spans="1:2" x14ac:dyDescent="0.25">
      <c r="A20" s="34"/>
      <c r="B20" s="35"/>
    </row>
    <row r="21" spans="1:2" x14ac:dyDescent="0.25">
      <c r="A21" s="34"/>
      <c r="B21" s="35"/>
    </row>
    <row r="22" spans="1:2" x14ac:dyDescent="0.25">
      <c r="A22" s="34"/>
      <c r="B22" s="35"/>
    </row>
    <row r="23" spans="1:2" x14ac:dyDescent="0.25">
      <c r="A23" s="34"/>
      <c r="B23" s="35"/>
    </row>
    <row r="24" spans="1:2" x14ac:dyDescent="0.25">
      <c r="A24" s="34"/>
      <c r="B24" s="35"/>
    </row>
    <row r="25" spans="1:2" x14ac:dyDescent="0.25">
      <c r="A25" s="34"/>
      <c r="B25" s="35"/>
    </row>
    <row r="26" spans="1:2" x14ac:dyDescent="0.25">
      <c r="A26" s="34"/>
      <c r="B26" s="35"/>
    </row>
    <row r="27" spans="1:2" x14ac:dyDescent="0.25">
      <c r="A27" s="34"/>
      <c r="B27" s="35"/>
    </row>
    <row r="28" spans="1:2" x14ac:dyDescent="0.25">
      <c r="A28" s="34"/>
      <c r="B28" s="35"/>
    </row>
    <row r="29" spans="1:2" x14ac:dyDescent="0.25">
      <c r="A29" s="34"/>
      <c r="B29" s="35"/>
    </row>
    <row r="30" spans="1:2" x14ac:dyDescent="0.25">
      <c r="A30" s="34"/>
      <c r="B30" s="35"/>
    </row>
    <row r="31" spans="1:2" x14ac:dyDescent="0.25">
      <c r="A31" s="34"/>
      <c r="B31" s="35"/>
    </row>
    <row r="32" spans="1:2" x14ac:dyDescent="0.25">
      <c r="A32" s="34"/>
      <c r="B32" s="35"/>
    </row>
    <row r="33" spans="1:2" x14ac:dyDescent="0.25">
      <c r="A33" s="34"/>
      <c r="B33" s="35"/>
    </row>
    <row r="34" spans="1:2" x14ac:dyDescent="0.25">
      <c r="A34" s="34"/>
      <c r="B34" s="35"/>
    </row>
    <row r="35" spans="1:2" x14ac:dyDescent="0.25">
      <c r="A35" s="34"/>
      <c r="B35" s="35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B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26" sqref="E26"/>
    </sheetView>
  </sheetViews>
  <sheetFormatPr defaultRowHeight="15" x14ac:dyDescent="0.25"/>
  <cols>
    <col min="1" max="1" width="30.140625" customWidth="1"/>
    <col min="2" max="2" width="12.140625" style="37" customWidth="1"/>
    <col min="3" max="3" width="12.28515625" style="37" customWidth="1"/>
    <col min="4" max="4" width="9.140625" style="37"/>
    <col min="5" max="5" width="10" style="37" customWidth="1"/>
    <col min="6" max="6" width="11.140625" style="37" customWidth="1"/>
    <col min="7" max="7" width="12.140625" style="37" customWidth="1"/>
    <col min="8" max="8" width="15.28515625" customWidth="1"/>
  </cols>
  <sheetData>
    <row r="1" spans="1:8" ht="82.5" customHeight="1" thickBot="1" x14ac:dyDescent="0.3">
      <c r="A1" s="63" t="s">
        <v>46</v>
      </c>
      <c r="B1" s="64"/>
      <c r="C1" s="64"/>
      <c r="D1" s="64"/>
      <c r="E1" s="64"/>
      <c r="F1" s="64"/>
      <c r="G1" s="64"/>
      <c r="H1" s="65"/>
    </row>
    <row r="2" spans="1:8" ht="33" customHeight="1" thickBot="1" x14ac:dyDescent="0.3">
      <c r="A2" s="24" t="s">
        <v>0</v>
      </c>
      <c r="B2" s="23" t="s">
        <v>38</v>
      </c>
      <c r="C2" s="23" t="s">
        <v>39</v>
      </c>
      <c r="D2" s="23" t="s">
        <v>40</v>
      </c>
      <c r="E2" s="23" t="s">
        <v>41</v>
      </c>
      <c r="F2" s="23" t="s">
        <v>42</v>
      </c>
      <c r="G2" s="23" t="s">
        <v>43</v>
      </c>
      <c r="H2" s="23" t="s">
        <v>31</v>
      </c>
    </row>
    <row r="3" spans="1:8" x14ac:dyDescent="0.25">
      <c r="A3" s="21" t="s">
        <v>34</v>
      </c>
      <c r="B3" s="53">
        <v>139</v>
      </c>
      <c r="C3" s="53">
        <v>170</v>
      </c>
      <c r="D3" s="53">
        <v>292</v>
      </c>
      <c r="E3" s="53">
        <v>340</v>
      </c>
      <c r="F3" s="53">
        <v>342</v>
      </c>
      <c r="G3" s="53">
        <v>374</v>
      </c>
      <c r="H3" s="53">
        <f>SUM(B3:G3)</f>
        <v>1657</v>
      </c>
    </row>
    <row r="4" spans="1:8" x14ac:dyDescent="0.25">
      <c r="A4" s="21" t="s">
        <v>35</v>
      </c>
      <c r="B4" s="53">
        <v>37</v>
      </c>
      <c r="C4" s="53">
        <v>44</v>
      </c>
      <c r="D4" s="53">
        <v>68</v>
      </c>
      <c r="E4" s="53">
        <v>28</v>
      </c>
      <c r="F4" s="53">
        <v>40</v>
      </c>
      <c r="G4" s="53">
        <v>47</v>
      </c>
      <c r="H4" s="53">
        <f t="shared" ref="H4:H17" si="0">SUM(B4:G4)</f>
        <v>264</v>
      </c>
    </row>
    <row r="5" spans="1:8" x14ac:dyDescent="0.25">
      <c r="A5" s="21" t="s">
        <v>36</v>
      </c>
      <c r="B5" s="53">
        <v>66</v>
      </c>
      <c r="C5" s="53">
        <v>86</v>
      </c>
      <c r="D5" s="53">
        <v>78</v>
      </c>
      <c r="E5" s="53">
        <v>65</v>
      </c>
      <c r="F5" s="53">
        <v>75</v>
      </c>
      <c r="G5" s="53">
        <v>68</v>
      </c>
      <c r="H5" s="53">
        <f t="shared" si="0"/>
        <v>438</v>
      </c>
    </row>
    <row r="6" spans="1:8" x14ac:dyDescent="0.25">
      <c r="A6" s="21" t="s">
        <v>37</v>
      </c>
      <c r="B6" s="53">
        <v>18</v>
      </c>
      <c r="C6" s="53">
        <v>21</v>
      </c>
      <c r="D6" s="53">
        <v>11</v>
      </c>
      <c r="E6" s="53">
        <v>15</v>
      </c>
      <c r="F6" s="53">
        <v>36</v>
      </c>
      <c r="G6" s="53">
        <v>26</v>
      </c>
      <c r="H6" s="53">
        <f t="shared" si="0"/>
        <v>127</v>
      </c>
    </row>
    <row r="7" spans="1:8" x14ac:dyDescent="0.25">
      <c r="A7" s="21" t="s">
        <v>9</v>
      </c>
      <c r="B7" s="53">
        <v>19</v>
      </c>
      <c r="C7" s="53">
        <v>15</v>
      </c>
      <c r="D7" s="53">
        <v>20</v>
      </c>
      <c r="E7" s="53">
        <v>11</v>
      </c>
      <c r="F7" s="53">
        <v>17</v>
      </c>
      <c r="G7" s="53">
        <v>16</v>
      </c>
      <c r="H7" s="53">
        <f t="shared" si="0"/>
        <v>98</v>
      </c>
    </row>
    <row r="8" spans="1:8" x14ac:dyDescent="0.25">
      <c r="A8" s="21" t="s">
        <v>10</v>
      </c>
      <c r="B8" s="53">
        <v>51</v>
      </c>
      <c r="C8" s="53">
        <v>66</v>
      </c>
      <c r="D8" s="53">
        <v>63</v>
      </c>
      <c r="E8" s="53">
        <v>36</v>
      </c>
      <c r="F8" s="53">
        <v>35</v>
      </c>
      <c r="G8" s="53">
        <v>43</v>
      </c>
      <c r="H8" s="53">
        <f t="shared" si="0"/>
        <v>294</v>
      </c>
    </row>
    <row r="9" spans="1:8" x14ac:dyDescent="0.25">
      <c r="A9" s="21" t="s">
        <v>11</v>
      </c>
      <c r="B9" s="53">
        <v>6</v>
      </c>
      <c r="C9" s="53">
        <v>7</v>
      </c>
      <c r="D9" s="53">
        <v>11</v>
      </c>
      <c r="E9" s="53">
        <v>6</v>
      </c>
      <c r="F9" s="53">
        <v>5</v>
      </c>
      <c r="G9" s="53">
        <v>8</v>
      </c>
      <c r="H9" s="53">
        <f t="shared" si="0"/>
        <v>43</v>
      </c>
    </row>
    <row r="10" spans="1:8" x14ac:dyDescent="0.25">
      <c r="A10" s="21" t="s">
        <v>12</v>
      </c>
      <c r="B10" s="53">
        <v>24</v>
      </c>
      <c r="C10" s="53">
        <v>37</v>
      </c>
      <c r="D10" s="53">
        <v>33</v>
      </c>
      <c r="E10" s="53">
        <v>38</v>
      </c>
      <c r="F10" s="53">
        <v>53</v>
      </c>
      <c r="G10" s="53">
        <v>52</v>
      </c>
      <c r="H10" s="53">
        <f t="shared" si="0"/>
        <v>237</v>
      </c>
    </row>
    <row r="11" spans="1:8" x14ac:dyDescent="0.25">
      <c r="A11" s="21" t="s">
        <v>44</v>
      </c>
      <c r="B11" s="53">
        <v>23</v>
      </c>
      <c r="C11" s="53">
        <v>21</v>
      </c>
      <c r="D11" s="53">
        <v>24</v>
      </c>
      <c r="E11" s="53">
        <v>14</v>
      </c>
      <c r="F11" s="53">
        <v>13</v>
      </c>
      <c r="G11" s="53">
        <v>17</v>
      </c>
      <c r="H11" s="53">
        <f t="shared" si="0"/>
        <v>112</v>
      </c>
    </row>
    <row r="12" spans="1:8" x14ac:dyDescent="0.25">
      <c r="A12" s="21" t="s">
        <v>14</v>
      </c>
      <c r="B12" s="53">
        <v>0</v>
      </c>
      <c r="C12" s="53">
        <v>0</v>
      </c>
      <c r="D12" s="53">
        <v>0</v>
      </c>
      <c r="E12" s="53">
        <v>0</v>
      </c>
      <c r="F12" s="53">
        <v>1</v>
      </c>
      <c r="G12" s="53">
        <v>2</v>
      </c>
      <c r="H12" s="53">
        <f t="shared" si="0"/>
        <v>3</v>
      </c>
    </row>
    <row r="13" spans="1:8" x14ac:dyDescent="0.25">
      <c r="A13" s="21" t="s">
        <v>15</v>
      </c>
      <c r="B13" s="53">
        <v>62</v>
      </c>
      <c r="C13" s="53">
        <v>80</v>
      </c>
      <c r="D13" s="53">
        <v>97</v>
      </c>
      <c r="E13" s="53">
        <v>59</v>
      </c>
      <c r="F13" s="53">
        <v>55</v>
      </c>
      <c r="G13" s="53">
        <v>66</v>
      </c>
      <c r="H13" s="53">
        <f t="shared" si="0"/>
        <v>419</v>
      </c>
    </row>
    <row r="14" spans="1:8" x14ac:dyDescent="0.25">
      <c r="A14" s="43" t="s">
        <v>32</v>
      </c>
      <c r="B14" s="53">
        <v>50</v>
      </c>
      <c r="C14" s="53">
        <v>40</v>
      </c>
      <c r="D14" s="53">
        <v>105</v>
      </c>
      <c r="E14" s="53">
        <v>33</v>
      </c>
      <c r="F14" s="53">
        <v>70</v>
      </c>
      <c r="G14" s="53">
        <v>75</v>
      </c>
      <c r="H14" s="53">
        <f t="shared" si="0"/>
        <v>373</v>
      </c>
    </row>
    <row r="15" spans="1:8" x14ac:dyDescent="0.25">
      <c r="A15" s="21" t="s">
        <v>33</v>
      </c>
      <c r="B15" s="53">
        <v>96</v>
      </c>
      <c r="C15" s="53">
        <v>112</v>
      </c>
      <c r="D15" s="53">
        <v>131</v>
      </c>
      <c r="E15" s="53">
        <v>117</v>
      </c>
      <c r="F15" s="53">
        <v>144</v>
      </c>
      <c r="G15" s="53">
        <v>135</v>
      </c>
      <c r="H15" s="53">
        <f t="shared" si="0"/>
        <v>735</v>
      </c>
    </row>
    <row r="16" spans="1:8" x14ac:dyDescent="0.25">
      <c r="A16" s="43" t="s">
        <v>45</v>
      </c>
      <c r="B16" s="53">
        <v>16</v>
      </c>
      <c r="C16" s="53">
        <v>24</v>
      </c>
      <c r="D16" s="53">
        <v>23</v>
      </c>
      <c r="E16" s="53">
        <v>36</v>
      </c>
      <c r="F16" s="53">
        <v>39</v>
      </c>
      <c r="G16" s="53">
        <v>38</v>
      </c>
      <c r="H16" s="53">
        <f t="shared" si="0"/>
        <v>176</v>
      </c>
    </row>
    <row r="17" spans="1:8" s="1" customFormat="1" x14ac:dyDescent="0.25">
      <c r="A17" s="43" t="s">
        <v>51</v>
      </c>
      <c r="B17" s="53">
        <v>2</v>
      </c>
      <c r="C17" s="53">
        <v>3</v>
      </c>
      <c r="D17" s="53">
        <v>5</v>
      </c>
      <c r="E17" s="53">
        <v>6</v>
      </c>
      <c r="F17" s="53">
        <v>9</v>
      </c>
      <c r="G17" s="53">
        <v>1</v>
      </c>
      <c r="H17" s="53">
        <f t="shared" si="0"/>
        <v>26</v>
      </c>
    </row>
    <row r="18" spans="1:8" s="1" customFormat="1" ht="15.75" thickBot="1" x14ac:dyDescent="0.3">
      <c r="A18" s="43" t="s">
        <v>52</v>
      </c>
      <c r="B18" s="53">
        <v>1</v>
      </c>
      <c r="C18" s="53"/>
      <c r="D18" s="53"/>
      <c r="E18" s="53"/>
      <c r="F18" s="53"/>
      <c r="G18" s="53"/>
      <c r="H18" s="53"/>
    </row>
    <row r="19" spans="1:8" ht="15.75" thickBot="1" x14ac:dyDescent="0.3">
      <c r="A19" s="24" t="s">
        <v>47</v>
      </c>
      <c r="B19" s="54">
        <f>SUM(B3:B18)</f>
        <v>610</v>
      </c>
      <c r="C19" s="54">
        <f t="shared" ref="C19:G19" si="1">SUM(C3:C18)</f>
        <v>726</v>
      </c>
      <c r="D19" s="54">
        <f t="shared" si="1"/>
        <v>961</v>
      </c>
      <c r="E19" s="54">
        <f t="shared" si="1"/>
        <v>804</v>
      </c>
      <c r="F19" s="54">
        <f t="shared" si="1"/>
        <v>934</v>
      </c>
      <c r="G19" s="54">
        <f t="shared" si="1"/>
        <v>968</v>
      </c>
      <c r="H19" s="54">
        <f>SUM(H3:H18)</f>
        <v>5002</v>
      </c>
    </row>
    <row r="20" spans="1:8" x14ac:dyDescent="0.25">
      <c r="A20" s="42"/>
      <c r="B20" s="41"/>
      <c r="C20" s="41"/>
      <c r="D20" s="41"/>
      <c r="E20" s="41"/>
      <c r="F20" s="41"/>
      <c r="G20" s="41"/>
      <c r="H20" s="42"/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Item B_Req_01287_2021</vt:lpstr>
      <vt:lpstr>Item C_Req_01287_2021</vt:lpstr>
      <vt:lpstr>Item F_Req_01287_2021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FELLIPE MARQUES GONÇALVES</dc:creator>
  <cp:lastModifiedBy>RAQUEL THAMER</cp:lastModifiedBy>
  <dcterms:created xsi:type="dcterms:W3CDTF">2021-08-26T12:06:29Z</dcterms:created>
  <dcterms:modified xsi:type="dcterms:W3CDTF">2021-09-16T18:01:07Z</dcterms:modified>
</cp:coreProperties>
</file>