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ricar\Desktop\"/>
    </mc:Choice>
  </mc:AlternateContent>
  <bookViews>
    <workbookView xWindow="0" yWindow="0" windowWidth="20490" windowHeight="7350"/>
  </bookViews>
  <sheets>
    <sheet name="TEDs COVID19- CGPO" sheetId="7" r:id="rId1"/>
  </sheets>
  <definedNames>
    <definedName name="_xlnm._FilterDatabase" localSheetId="0" hidden="1">'TEDs COVID19- CGPO'!$F$6:$J$47</definedName>
  </definedNames>
  <calcPr calcId="162913"/>
</workbook>
</file>

<file path=xl/calcChain.xml><?xml version="1.0" encoding="utf-8"?>
<calcChain xmlns="http://schemas.openxmlformats.org/spreadsheetml/2006/main">
  <c r="J51" i="7" l="1"/>
  <c r="J45" i="7"/>
  <c r="J20" i="7"/>
  <c r="J50" i="7" s="1"/>
</calcChain>
</file>

<file path=xl/sharedStrings.xml><?xml version="1.0" encoding="utf-8"?>
<sst xmlns="http://schemas.openxmlformats.org/spreadsheetml/2006/main" count="234" uniqueCount="139">
  <si>
    <t>Descrição do Termo</t>
  </si>
  <si>
    <t>Estado Atual</t>
  </si>
  <si>
    <t>Fim da Vigência</t>
  </si>
  <si>
    <t>Início da Vigência</t>
  </si>
  <si>
    <t>Proponente</t>
  </si>
  <si>
    <t>SIAFI</t>
  </si>
  <si>
    <t>TED</t>
  </si>
  <si>
    <t>UG Concedente</t>
  </si>
  <si>
    <t>UG Proponente</t>
  </si>
  <si>
    <t>154043 / FUFUB - FUFUB</t>
  </si>
  <si>
    <t>154042 / FURG - FURG</t>
  </si>
  <si>
    <t>153063 / UFPA - UFPA</t>
  </si>
  <si>
    <t>153052 / UFGO - UFGO</t>
  </si>
  <si>
    <t>Termo em Execução</t>
  </si>
  <si>
    <t>153032 / UFLA - UFLA</t>
  </si>
  <si>
    <t>154040 / FUB - FUB</t>
  </si>
  <si>
    <t>158658 / UNILA - UNILA</t>
  </si>
  <si>
    <t>158092 / UFRB - UFRB</t>
  </si>
  <si>
    <t>153165 / UFRPE - UFRPE</t>
  </si>
  <si>
    <t>153034 / UFRA - UFRA</t>
  </si>
  <si>
    <t>153056 / UFF - UFF</t>
  </si>
  <si>
    <t>153114 / UFRS - UFRS</t>
  </si>
  <si>
    <t>154032 / UFCSPA - UFCSPA</t>
  </si>
  <si>
    <t>154051 / FUFV - FUFV</t>
  </si>
  <si>
    <t>154054 / FUFMS - FUFMS</t>
  </si>
  <si>
    <t>154069 / UFSJ - UFSJ</t>
  </si>
  <si>
    <t>154359 / UNIPAMPA - UNIPAMPA</t>
  </si>
  <si>
    <t>154421 / UNIVASF - UNIVASF</t>
  </si>
  <si>
    <t>158515 / UFOPA - UFOPA</t>
  </si>
  <si>
    <t>158719 / UFCA - UFCA</t>
  </si>
  <si>
    <t>153036 / UFVJM - UFVJM</t>
  </si>
  <si>
    <t>158195 / UFCG - UFCG</t>
  </si>
  <si>
    <t>154080 / UFRR - UFRR</t>
  </si>
  <si>
    <t>154048 / fundação universidade federal do piaui - fufpi</t>
  </si>
  <si>
    <t>153038 / UFBA - UFBA</t>
  </si>
  <si>
    <t>158517 / Universidade Federal da Fronteira Sul - UFFS - UFFS</t>
  </si>
  <si>
    <t>158565 / UNILAB - UNILAB</t>
  </si>
  <si>
    <t>Ações de enfrentamento a COVID-19</t>
  </si>
  <si>
    <t>1AAAJO</t>
  </si>
  <si>
    <t>Ações de enfrentamento ao COVID-19</t>
  </si>
  <si>
    <t>Aguardando aprovação pela Diretoria</t>
  </si>
  <si>
    <t>-</t>
  </si>
  <si>
    <t>1AAACS</t>
  </si>
  <si>
    <t>Termo em análise pela Coordenação</t>
  </si>
  <si>
    <t>158717 / UFOB - UFOB</t>
  </si>
  <si>
    <t>Termo em cadastramento - PROPONENTE</t>
  </si>
  <si>
    <t>154034 / UNIRIO - UNIRIO</t>
  </si>
  <si>
    <t>1AAAPL</t>
  </si>
  <si>
    <t>1AAANW</t>
  </si>
  <si>
    <t>1AAAOZ</t>
  </si>
  <si>
    <t>153079 / UFPR - UFPR</t>
  </si>
  <si>
    <t>1AAAPM</t>
  </si>
  <si>
    <t>1AAAGC</t>
  </si>
  <si>
    <t>154050 / FUFSE - FUFSE</t>
  </si>
  <si>
    <t>1AAAGE</t>
  </si>
  <si>
    <t>1AAAHP</t>
  </si>
  <si>
    <t>158720 / UFESBA - UFESBA</t>
  </si>
  <si>
    <t>1AAAHH</t>
  </si>
  <si>
    <t>1AAAJH</t>
  </si>
  <si>
    <t>1AAAJG</t>
  </si>
  <si>
    <t>1AAAJN</t>
  </si>
  <si>
    <t>154039 / FUAM - FUAM</t>
  </si>
  <si>
    <t>1AAAJP</t>
  </si>
  <si>
    <t>1AAAJM</t>
  </si>
  <si>
    <t>1AAAKX</t>
  </si>
  <si>
    <t>1AAALM</t>
  </si>
  <si>
    <t>1AAALJ</t>
  </si>
  <si>
    <t>1AAALV</t>
  </si>
  <si>
    <t>1AAALU</t>
  </si>
  <si>
    <t>1AAAAZ</t>
  </si>
  <si>
    <t>1AAAMU</t>
  </si>
  <si>
    <t>1AAAMX</t>
  </si>
  <si>
    <t>1AAAEY</t>
  </si>
  <si>
    <t>153045 / UFCE - UFCE</t>
  </si>
  <si>
    <t>1AAAEQ</t>
  </si>
  <si>
    <t>1AAAEW</t>
  </si>
  <si>
    <t>1AAAEP</t>
  </si>
  <si>
    <t>1AAAEX</t>
  </si>
  <si>
    <t>Ações de enfrentamento ao COVID-19.</t>
  </si>
  <si>
    <t>153065 / UFPB - UFPB</t>
  </si>
  <si>
    <t>1AAAGD</t>
  </si>
  <si>
    <t>154047 / FUFPEL - FUFPEL</t>
  </si>
  <si>
    <t>153037 / UFAL - UFAL</t>
  </si>
  <si>
    <t>153019 / UTFPR</t>
  </si>
  <si>
    <t> Termo em análise pela Coordenação</t>
  </si>
  <si>
    <t>154215 / FUFAP</t>
  </si>
  <si>
    <t>Objeto</t>
  </si>
  <si>
    <t>Realização de exames diagnósticos para detecção da presença do coronavirus SARS-CoV-2, causador da pandemia COVID-19, visando auxiliar a crescente demanda de exames de pacientes que apresentam sintomas característicos desta doença e que ainda não estejam hospitalizados, bem como de familiares de pacientes que testaram positivo para o novo coronavírus.</t>
  </si>
  <si>
    <t>Desenvolvimento do projeto: “Formação de uma rede interinstitucional para o estudo clínico utilizando lactoferrina bovina por via inalatória via dispositivos do tipo “Dry Powder Inhalers” (DPIs) para inibição da infecção pulmonar em pacientes infectados pelo vírus SARS-CoV-2.”, objetivando a realização de ensaios clínicos utilizando uma biomolécula como forma de tratamento para a COVID-19.</t>
  </si>
  <si>
    <t>A proposta de atuação para o enfretamento será com realização de testes rápidos para COVID-19, com rastreamento de casos suspeitos, além de proporcionar o isolamento social mais efetivamente entre esses casos. Também destacamos a realização da imunização da população em risco com vacinas para influenza e minimizar danos clínicos. Destacamos que a possibilidade de imunobiológicos para combater o COVID-19 é uma realidade frente ao avanços nos estudos feitos mundialmente.</t>
  </si>
  <si>
    <t>Aquisição de materiais e equipamentos para produção de álcool 70% e sabão líquido e para confecção de protetores faciais e máscaras de tecido destinados aos profissionais da área da saúde e população em geral.</t>
  </si>
  <si>
    <t>Aquisição de material de consumo e material permanente para a realização de ações de enfrentamento ao COVID-19</t>
  </si>
  <si>
    <t>Aquisição de insumos necessários para a produção de álcool gel e máscara de proteção a serem fabricados nos laboratórios técnicos, localizados no Campus Sede desta Universidade Federal Rural da Amazônia.</t>
  </si>
  <si>
    <t>O Objeto do presente instrumento é o apoio às ações de enfrentamento do Novo Coronavírus na execução de projetos que visam a aquisição bens e serviços utilizados na produção de produtos essenciais ao controle da pandemia e para auxílio no diagnóstico e análise do vírus.</t>
  </si>
  <si>
    <t>Aquisição de equipamentos de laboratório e material de consumo para fortalecimento e ampliação da capacidade de análise e diagnóstico na área de saúde, e de apoio aos hospitais da Universidade Federal do Pará.</t>
  </si>
  <si>
    <t>Promover ações de forma sistemáticas no apoio ao enfrentamento à pandemia provocada pelo novo coronavírus (SARS-CoV-2) através das seguintes ações: Oferecer reforço para rede de atenção à saúde, através da aquisição de materiais e equipamentos, viabilizando a adequação da Policlínica da Universidade; desenvolver estratégias de comunicação; promover processos de investigação  e produção de novas tecnologias; planejar metodologias de intervenção e de investigação do perfil epidemiólogo.</t>
  </si>
  <si>
    <t>As ações de enfrentamento ao COVID-19 tem como proposta contribuir de forma rápida e efetiva para o combate à pandemia por COVID-19, com ações objetivas, aplicadas e de retorno concreto para a sociedade, tendo como eixos o diagnóstico, a proteção à vida e o impacto social.</t>
  </si>
  <si>
    <t>Eixo 1: Produção de testes laboratoriais para detecção da COVID-19 e testagem da população local. Eixo 2: Produção de EPIs e outros protótipos.Eixo 3: Produção de álcool líquido, álcool em gel e hipoclorito de sódio.</t>
  </si>
  <si>
    <t>Modernização da plataforma multiusuária de biologia celular e molecular da UFMS/Campo Grande.Implantação de centro colaborador de diagnóstico no Campus de Três Lagoas.Diagnóstico de infecção pelo SARS-Cov-2 em profissionais da saúde.Realização de exames de pacientes.Realização de exames para mediadores inflamatórios, sorológicos e de imunofenotipagem.Formação de voluntariado e de recursos humanos</t>
  </si>
  <si>
    <t>Ações de esforços no combate à pandemia do Coronavírus, por meio da realização de iniciativas conduzidas pela Universidade Federal do Delta do Parnaíba – UFDPar visando o enfrentamento da pandemia do Covid-19, por meio da aquisição de equipamento e reagentes.</t>
  </si>
  <si>
    <t>UFDPar</t>
  </si>
  <si>
    <t>Aquisição de equipamentos de laboratório, equipamentos de TI, licença de software e insumos para utilização em ações no enfrentamento da pandemia do Coronavírus – COVID-19 no estado de Pernambuco.</t>
  </si>
  <si>
    <t>Os recursos orçamentários deste Termo de Execução Descentralizado - TED serão destinados à Universidade Federal do Oeste do Pará (UFOPA), visando prover a aquisição de insumos necessários para dez mil testagens do Covid-19 de pacientes direcionados dos hospitais do Sistema Único de Saúde (SUS).</t>
  </si>
  <si>
    <t xml:space="preserve">Realizar Testes de detecção do Corona vírus – COVID 19 </t>
  </si>
  <si>
    <t>Instalação e operação de Laboratório Institucional de Pesquisa em Biologia Molecular com nível de biossegurança 2, para atender demandas de curto-médio prazo relacionadas à pandemia da COVID-19 e demandas de médio-longo prazo que requeiram a abordagem molecular em ambiente de segurança biológica.</t>
  </si>
  <si>
    <t>Aumentar sua rotina de teste para o SARS CoV2 para 117 amostras/dia por 120 dias totalizando 14.000 mil testes, para reforçar a testagem de profissionais de saúde e casos graves da doença no Estado de Sergipe, contribuindo diretamente para o enfrentamento da pandemia de COVID-19 com a capacidade de resposta rápidas às demandas que esta epidemia impõem. As atividades serão realizadas nos Hospitais Universitários de Aracaju e de Lagarto.</t>
  </si>
  <si>
    <t>Aquisição de material permanente, máquinas e equipamentos laboratoriais, e material de consumo com a finalidade de prover os seguintes laboratórios pertencentes à UFPB: Laboratório de Biologia Molecular do CCM, Laboratório de Vigilância Molecular da ETS, no qual serão responsáveis por realizar testes diagnósticos referentes ao Corona Vírus e o  Laboratório de Fabricação Digital - FABLAB, no qual irá realizar a confecção de equipamentos de proteção individual.</t>
  </si>
  <si>
    <t>Aquisição de dois equipamentos para realização de exames de COVID-19: a) 01 - King Fisher Flex Depp Wells: Equipamento para automatizar processos de purificação de amostras de  DNA e RNA, com capacidade de purificar 96 amostras em um período de 15 a 45 min. Esta automação garante a reprodutibilidade eliminando imprecisões geradas por métodos manuais. b) 01 - Luminex™ 200™ Instrument System: O equipamento Luminex® permite a realização de imunoensaios de detecção multiplex.</t>
  </si>
  <si>
    <t>Aquisição de equipamentos e insumos para dar suporte ao Governo Federal, no enfrentamento à pandemia de COVID19, no âmbito do Sistema Único de Saúde (SUS).</t>
  </si>
  <si>
    <t>A proposta visa a colaboração da UFR para o enfrentamento da pandemia de COVID-19 com ações voltadas para a detecção molecular viral, produção de álcool e gel, produção de máscara protetora facial, apoio a campanha nacional de vacinação influenza, intermediado pela Fundação de Apoio da UFMT - Fundação Uniselva.</t>
  </si>
  <si>
    <t>Conjugação de esforços no combate à pandemia do Coronavírus (Covid-19), por meio da realização de diversas iniciativas capitaneadas pela Universidade Federal do Rio Grande – FURG como a produção de álcool glicerinado, produção de máscaras face shield, desenvolvimento de pias móveis para utilização em ambientes com grande circulação de pessoas, apoio ao Hospital Universitário, dentre outras ações ligadas ao combate ao Coronavírus (Covid-19).</t>
  </si>
  <si>
    <t>Compra de materiais e insumos para o combate à propagação da COVID-19, por meio da fabricação de produtos e equipamentos de proteção individual e coletiva, além da realização de exames e testes para o coronavírus, a fim de contribuir com o Sistema de Saúde do Estado do Ceará.</t>
  </si>
  <si>
    <t>O objetivo geral deste TED é apoiar as ações de combate ao Covid-19 pela Universidade Federal de Viçosa por meio de aquisição de equipamentos.</t>
  </si>
  <si>
    <t>Realização de 1.000 (um mil) exames  de diagnóstico do Corona vírus, e a confecção de 3.000 (três mil) litros de álcool glicerinado 80%.</t>
  </si>
  <si>
    <t xml:space="preserve">Ações de enfrentamento ao novo Coronavírus (COVID-19) na região de abrangência da Universidade Federal do Pampa - UNIPAMPA,  localizada em região de fronteira com Argentina e Uruguai, que corresponde às cidades de Bagé, Dom Pedrito, Jaguarão, Santana do Livramento, São Gabriel, Caçapava do Sul, Alegrete, São Borja, Itaqui e Uruguaiana. </t>
  </si>
  <si>
    <t>Serão elaborados e produzidos materiais e produtos para o combate ao coronavírus, tais como álcool gel, álcool 70 líquido, máscaras, protetores faciais para profissionais da saúde, monitoramento de profissionais da saúde expostos ao SARS Cov-2/Covid 19, testes para diagnóstico molecular do vírus pela técnica de RT-qPCR, além de um respirador artificial de baixo custo.</t>
  </si>
  <si>
    <t>Nossa proposta se baseia em realizar toda a cadeia do diagnóstico laboratorial da COVID-19 pela técnica do PCR em tempo real.
- Implementar a estrutura laboratorial para a realização da detecção do vírus SARS-CoV2 causador da COVID-19.
- Isolamento do vírus obtido pela coleta de swab oronasal e detecção pela técnica de PCR em tempo real.</t>
  </si>
  <si>
    <t>Promover o combate à Covid-19 com ações imediatas de produção de equipamentos de proteção individuais (EPIs), aperfeiçoamento da infraestrutura de laboratórios e ações de comunicação, informação e educação. A execução desse projeto está sendo fomentada pelo MEC e será realizada pela Universidade de Brasília (UnB), que contará com a participação de fundação de apoio para a gestão administrativa e financeira dos recursos. A execução possivelmente ocorrerá nos quatro campi da UnB.</t>
  </si>
  <si>
    <t>Previsão: Implantação de um laboratório para diagnósco do COVID-19 na cidade de Teófilo Otoni</t>
  </si>
  <si>
    <t>Previsão: Plano de produção de insumos farmacêuticos ativos e saneantes na UFAL;Produção de álcool 70%: formas farmacêuticas semissólida (gel) e líquida; Produção de hidroxicloroquina e azitromicina: forma farmacêutica sólida (cápsula);Observatório de crise.</t>
  </si>
  <si>
    <t>Previsão: Rede Laboratórios Integrados para Produção de EPI Saúde;Complementação Equipamentos e Insumos Unidade de Diagnóstico RT-PCR COVID</t>
  </si>
  <si>
    <t>Previsão: diagnóstico, produção de álcool gel, produção de máscaras, ações de informação, atuação junto a população de vulnerabilidade</t>
  </si>
  <si>
    <t>Auxiliar os laboratórios de referência de cada estado de abrangência da UFFS (PR, SC e RS) no diagnóstico laboratorial de infecção por SARS-CoV-2</t>
  </si>
  <si>
    <t xml:space="preserve">Continuidade dos serviços e ações de combate à pandemia provocada pela Covid-19, por meio da produção de Equipamentos de Proteção Individual (EPIs) para abastecer hospitais, UBS e serviços essenciais da UFPI. </t>
  </si>
  <si>
    <t xml:space="preserve">As ações emergenciais, especialmente no Hospital Universitário Antônio Pedro, para o combate à pandemia, se darão através da produção de álcool gel a 70% pela Faculdade de Farmácia/UFF atendendo ao HUAP, demais setores da UFF e à população de Niterói; da ampliação da testagem para a COVID-19; da sanitização das áreas do HUAP e demais áreas da UFF e; medidas de restrição de mobilidade dos profissionais de saúde o período de combate à COVID-19. </t>
  </si>
  <si>
    <t>UFR</t>
  </si>
  <si>
    <t>Implantar infraestrutura para pesquisa e desenvolvimento no LabTIME/UFG; Apoiar a fabricação de protetores faciais para uso hospitalar no enfrentamento da COVID-19; Realizar triagem dos usuários dos serviços de saúde frente ao cenário mundial de pandemia COVID-19 e promover ações de educação em saúde em relação à prevenção, controle e manejo da COVID-19; Ampliar infraestrutura computacional da UFG (Data Center), orientação e monitoramento dos casos da COVID-19 no Estado de Goiás, em parceria com os órgãos de saúde.</t>
  </si>
  <si>
    <t>Previsão: Estruturar o Laboratório de Análises Clínicas Universitário da UFOB; diagnósticos laboratoriais, especialmente no que tange à realização de exames para os casos suspeitos de infecção por COVID-19.</t>
  </si>
  <si>
    <t>Previsão: Ações para prevenção e enfrentamento da Covid-19 e dos seus efeitos, englobando materiais e painéis informativos, infraestrutura para prevenção, materiais e equipamentos de prevenção e higienização, estudos e diagnósticos, e ações de suporte aos microempreendedores.</t>
  </si>
  <si>
    <t>Previsão: As Pró-Reitorias de Pesquisa e Pós-graduação (Proppg) e de Relações Empresariais e Comunitárias (Prorec) da UTFPR selecionaram projetos de servidores da UTFPR de transferência tecnológica de produtos, processos ou serviços relevantes ao combate ao coronavírus (Covid-19). As linhas contempladas são a Tecnológica e a Educacional, sendo divididas em Equipamento de Proteção Individual (EPI);Desinfecção e Descontaminação;Equipamento Hospitalar e de Monitoramento Público;Plataformas.</t>
  </si>
  <si>
    <t>MINISTÉRIO DA EDUCAÇÃO</t>
  </si>
  <si>
    <t>SECRETARIA DE EDUCAÇÃO SUPERIOR</t>
  </si>
  <si>
    <t>DIRETORIA DE DESENVOLVIMENTO DA REDE DE IFES</t>
  </si>
  <si>
    <t>Termos de Execução Descentralizada CGPO(ações de enfrentamento ao COVID-19/Fonte: SIMEC módulo TED 12.06.2020)</t>
  </si>
  <si>
    <t>Descentralizado/a descentralizar</t>
  </si>
  <si>
    <t>Coordenação-Geral de Planejamento e Orçamento das IFES</t>
  </si>
  <si>
    <t>Ações de enfrentamento a COVID-19 FACFAN/UFMS e CPTL/UFMS</t>
  </si>
  <si>
    <t>Termo em alteração pelo PROPONENTE</t>
  </si>
  <si>
    <t>Previsão: aquisição de equipamentos para diagnósticos no campus de Três Lagoas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</si>
</sst>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0.00_-;\-* #,##0.00_-;_-* &quot;-&quot;??_-;_-@_-"/>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color theme="1"/>
      <name val="Calibri"/>
      <family val="2"/>
      <scheme val="minor"/>
    </font>
    <font>
      <b/>
      <sz val="14"/>
      <color theme="1"/>
      <name val="Calibri"/>
      <family val="2"/>
      <scheme val="minor"/>
    </font>
    <font>
      <b/>
      <sz val="9"/>
      <color theme="1"/>
      <name val="Calibri"/>
      <family val="2"/>
      <scheme val="minor"/>
    </font>
    <font>
      <i/>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1"/>
        <bgColor indexed="64"/>
      </patternFill>
    </fill>
    <fill>
      <patternFill patternType="solid">
        <fgColor theme="8" tint="0.79998168889431442"/>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theme="0"/>
      </left>
      <right style="thin">
        <color theme="0"/>
      </right>
      <top style="thin">
        <color theme="0"/>
      </top>
      <bottom/>
      <diagonal/>
    </border>
  </borders>
  <cellStyleXfs count="4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8">
    <xf numFmtId="0" fontId="0" fillId="0" borderId="0" xfId="0"/>
    <xf numFmtId="0" fontId="0" fillId="0" borderId="10" xfId="0" applyBorder="1" applyAlignment="1">
      <alignment horizontal="left" wrapText="1"/>
    </xf>
    <xf numFmtId="0" fontId="0" fillId="0" borderId="10" xfId="0" applyBorder="1" applyAlignment="1">
      <alignment wrapText="1"/>
    </xf>
    <xf numFmtId="14" fontId="0" fillId="0" borderId="10" xfId="0" applyNumberFormat="1" applyBorder="1" applyAlignment="1">
      <alignment wrapText="1"/>
    </xf>
    <xf numFmtId="0" fontId="0" fillId="0" borderId="10" xfId="0" applyBorder="1" applyAlignment="1">
      <alignment horizontal="center" wrapText="1"/>
    </xf>
    <xf numFmtId="4" fontId="0" fillId="0" borderId="0" xfId="0" applyNumberFormat="1"/>
    <xf numFmtId="4" fontId="0" fillId="0" borderId="10" xfId="0" applyNumberFormat="1" applyBorder="1" applyAlignment="1">
      <alignment wrapText="1"/>
    </xf>
    <xf numFmtId="0" fontId="13" fillId="33" borderId="11" xfId="0" applyFont="1" applyFill="1" applyBorder="1" applyAlignment="1">
      <alignment horizontal="center" vertical="center" wrapText="1"/>
    </xf>
    <xf numFmtId="43" fontId="0" fillId="34" borderId="10" xfId="1" applyFont="1" applyFill="1" applyBorder="1" applyAlignment="1">
      <alignment wrapText="1"/>
    </xf>
    <xf numFmtId="4" fontId="0" fillId="34" borderId="10" xfId="0" applyNumberFormat="1" applyFill="1" applyBorder="1" applyAlignment="1">
      <alignment wrapText="1"/>
    </xf>
    <xf numFmtId="0" fontId="13" fillId="33" borderId="12" xfId="0" applyFont="1" applyFill="1" applyBorder="1" applyAlignment="1">
      <alignment horizontal="center" vertical="center" wrapText="1"/>
    </xf>
    <xf numFmtId="0" fontId="18" fillId="0" borderId="0" xfId="0" applyFont="1" applyAlignment="1">
      <alignment wrapText="1"/>
    </xf>
    <xf numFmtId="0" fontId="18" fillId="0" borderId="13" xfId="0" applyFont="1" applyBorder="1" applyAlignment="1">
      <alignment wrapText="1"/>
    </xf>
    <xf numFmtId="0" fontId="18" fillId="0" borderId="13" xfId="0" applyFont="1" applyBorder="1" applyAlignment="1">
      <alignment horizontal="justify" vertical="center" wrapText="1"/>
    </xf>
    <xf numFmtId="0" fontId="19" fillId="0" borderId="14" xfId="0" applyFont="1" applyBorder="1"/>
    <xf numFmtId="0" fontId="20" fillId="0" borderId="14" xfId="0" applyFont="1" applyBorder="1"/>
    <xf numFmtId="0" fontId="21" fillId="0" borderId="0" xfId="0" applyFont="1"/>
    <xf numFmtId="0" fontId="20" fillId="0" borderId="0" xfId="0" applyFont="1" applyBorder="1"/>
  </cellXfs>
  <cellStyles count="43">
    <cellStyle name="20% - Ênfase1" xfId="20" builtinId="30" customBuiltin="1"/>
    <cellStyle name="20% - Ênfase2" xfId="24" builtinId="34" customBuiltin="1"/>
    <cellStyle name="20% - Ênfase3" xfId="28" builtinId="38" customBuiltin="1"/>
    <cellStyle name="20% - Ênfase4" xfId="32" builtinId="42" customBuiltin="1"/>
    <cellStyle name="20% - Ênfase5" xfId="36" builtinId="46" customBuiltin="1"/>
    <cellStyle name="20% - Ênfase6" xfId="40" builtinId="50" customBuiltin="1"/>
    <cellStyle name="40% - Ênfase1" xfId="21" builtinId="31" customBuiltin="1"/>
    <cellStyle name="40% - Ênfase2" xfId="25" builtinId="35" customBuiltin="1"/>
    <cellStyle name="40% - Ênfase3" xfId="29" builtinId="39" customBuiltin="1"/>
    <cellStyle name="40% - Ênfase4" xfId="33" builtinId="43" customBuiltin="1"/>
    <cellStyle name="40% - Ênfase5" xfId="37" builtinId="47" customBuiltin="1"/>
    <cellStyle name="40% - Ênfase6" xfId="41" builtinId="51" customBuiltin="1"/>
    <cellStyle name="60% - Ênfase1" xfId="22" builtinId="32" customBuiltin="1"/>
    <cellStyle name="60% - Ênfase2" xfId="26" builtinId="36" customBuiltin="1"/>
    <cellStyle name="60% - Ênfase3" xfId="30" builtinId="40" customBuiltin="1"/>
    <cellStyle name="60% - Ênfase4" xfId="34" builtinId="44" customBuiltin="1"/>
    <cellStyle name="60% - Ênfase5" xfId="38" builtinId="48" customBuiltin="1"/>
    <cellStyle name="60% - Ênfase6" xfId="42" builtinId="52" customBuiltin="1"/>
    <cellStyle name="Bom" xfId="7" builtinId="26" customBuiltin="1"/>
    <cellStyle name="Cálculo" xfId="12" builtinId="22" customBuiltin="1"/>
    <cellStyle name="Célula de Verificação" xfId="14" builtinId="23" customBuiltin="1"/>
    <cellStyle name="Célula Vinculada" xfId="13" builtinId="24" customBuiltin="1"/>
    <cellStyle name="Ênfase1" xfId="19" builtinId="29" customBuiltin="1"/>
    <cellStyle name="Ênfase2" xfId="23" builtinId="33" customBuiltin="1"/>
    <cellStyle name="Ênfase3" xfId="27" builtinId="37" customBuiltin="1"/>
    <cellStyle name="Ênfase4" xfId="31" builtinId="41" customBuiltin="1"/>
    <cellStyle name="Ênfase5" xfId="35" builtinId="45" customBuiltin="1"/>
    <cellStyle name="Ênfase6" xfId="39" builtinId="49" customBuiltin="1"/>
    <cellStyle name="Entrada" xfId="10" builtinId="20" customBuiltin="1"/>
    <cellStyle name="Incorreto" xfId="8" builtinId="27" customBuiltin="1"/>
    <cellStyle name="Neutra" xfId="9" builtinId="28" customBuiltin="1"/>
    <cellStyle name="Normal" xfId="0" builtinId="0"/>
    <cellStyle name="Nota" xfId="16" builtinId="10" customBuiltin="1"/>
    <cellStyle name="Saída" xfId="11" builtinId="21" customBuiltin="1"/>
    <cellStyle name="Texto de Aviso" xfId="15" builtinId="11" customBuiltin="1"/>
    <cellStyle name="Texto Explicativo" xfId="17" builtinId="53" customBuiltin="1"/>
    <cellStyle name="Título" xfId="2" builtinId="15" customBuiltin="1"/>
    <cellStyle name="Título 1" xfId="3" builtinId="16" customBuiltin="1"/>
    <cellStyle name="Título 2" xfId="4" builtinId="17" customBuiltin="1"/>
    <cellStyle name="Título 3" xfId="5" builtinId="18" customBuiltin="1"/>
    <cellStyle name="Título 4" xfId="6" builtinId="19" customBuiltin="1"/>
    <cellStyle name="Total" xfId="18" builtinId="25" customBuiltin="1"/>
    <cellStyle name="Vírgula"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xdr:from>
      <xdr:col>0</xdr:col>
      <xdr:colOff>85726</xdr:colOff>
      <xdr:row>0</xdr:row>
      <xdr:rowOff>57150</xdr:rowOff>
    </xdr:from>
    <xdr:to>
      <xdr:col>1</xdr:col>
      <xdr:colOff>419101</xdr:colOff>
      <xdr:row>3</xdr:row>
      <xdr:rowOff>76200</xdr:rowOff>
    </xdr:to>
    <xdr:pic>
      <xdr:nvPicPr>
        <xdr:cNvPr id="3" name="Imagem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6" y="57150"/>
          <a:ext cx="66675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K51"/>
  <sheetViews>
    <sheetView showGridLines="0" tabSelected="1" workbookViewId="0">
      <pane xSplit="5" ySplit="6" topLeftCell="F7" activePane="bottomRight" state="frozen"/>
      <selection pane="topRight" activeCell="F1" sqref="F1"/>
      <selection pane="bottomLeft" activeCell="A2" sqref="A2"/>
      <selection pane="bottomRight" activeCell="A20" sqref="A20"/>
    </sheetView>
  </sheetViews>
  <sheetFormatPr defaultRowHeight="15" x14ac:dyDescent="0.25"/>
  <cols>
    <col min="1" max="1" width="5" customWidth="1"/>
    <col min="3" max="3" width="15.140625" bestFit="1" customWidth="1"/>
    <col min="4" max="4" width="15" bestFit="1" customWidth="1"/>
    <col min="5" max="7" width="36.5703125" bestFit="1" customWidth="1"/>
    <col min="8" max="8" width="15" bestFit="1" customWidth="1"/>
    <col min="9" max="9" width="16.5703125" customWidth="1"/>
    <col min="10" max="10" width="24.42578125" bestFit="1" customWidth="1"/>
    <col min="11" max="11" width="69.7109375" style="11" customWidth="1"/>
  </cols>
  <sheetData>
    <row r="1" spans="1:11" ht="18.75" x14ac:dyDescent="0.3">
      <c r="C1" s="14" t="s">
        <v>130</v>
      </c>
    </row>
    <row r="2" spans="1:11" x14ac:dyDescent="0.25">
      <c r="C2" s="15" t="s">
        <v>131</v>
      </c>
    </row>
    <row r="3" spans="1:11" x14ac:dyDescent="0.25">
      <c r="C3" s="15" t="s">
        <v>132</v>
      </c>
    </row>
    <row r="4" spans="1:11" x14ac:dyDescent="0.25">
      <c r="C4" s="17" t="s">
        <v>135</v>
      </c>
    </row>
    <row r="5" spans="1:11" x14ac:dyDescent="0.25">
      <c r="C5" s="16" t="s">
        <v>133</v>
      </c>
    </row>
    <row r="6" spans="1:11" ht="30" x14ac:dyDescent="0.25">
      <c r="A6" s="7" t="s">
        <v>6</v>
      </c>
      <c r="B6" s="7" t="s">
        <v>5</v>
      </c>
      <c r="C6" s="7" t="s">
        <v>7</v>
      </c>
      <c r="D6" s="7" t="s">
        <v>8</v>
      </c>
      <c r="E6" s="7" t="s">
        <v>4</v>
      </c>
      <c r="F6" s="7" t="s">
        <v>0</v>
      </c>
      <c r="G6" s="7" t="s">
        <v>1</v>
      </c>
      <c r="H6" s="7" t="s">
        <v>2</v>
      </c>
      <c r="I6" s="7" t="s">
        <v>3</v>
      </c>
      <c r="J6" s="7" t="s">
        <v>134</v>
      </c>
      <c r="K6" s="10" t="s">
        <v>86</v>
      </c>
    </row>
    <row r="7" spans="1:11" ht="45.75" x14ac:dyDescent="0.25">
      <c r="A7" s="2">
        <v>9235</v>
      </c>
      <c r="B7" s="4" t="s">
        <v>51</v>
      </c>
      <c r="C7" s="4">
        <v>150011</v>
      </c>
      <c r="D7" s="4">
        <v>153079</v>
      </c>
      <c r="E7" s="1" t="s">
        <v>50</v>
      </c>
      <c r="F7" s="1" t="s">
        <v>39</v>
      </c>
      <c r="G7" s="2" t="s">
        <v>13</v>
      </c>
      <c r="H7" s="3">
        <v>44196</v>
      </c>
      <c r="I7" s="3">
        <v>43987</v>
      </c>
      <c r="J7" s="6">
        <v>1499997.23</v>
      </c>
      <c r="K7" s="12" t="s">
        <v>87</v>
      </c>
    </row>
    <row r="8" spans="1:11" ht="47.25" customHeight="1" x14ac:dyDescent="0.25">
      <c r="A8" s="2">
        <v>9243</v>
      </c>
      <c r="B8" s="4" t="s">
        <v>47</v>
      </c>
      <c r="C8" s="4">
        <v>150011</v>
      </c>
      <c r="D8" s="4">
        <v>154034</v>
      </c>
      <c r="E8" s="1" t="s">
        <v>46</v>
      </c>
      <c r="F8" s="1" t="s">
        <v>39</v>
      </c>
      <c r="G8" s="2" t="s">
        <v>13</v>
      </c>
      <c r="H8" s="3">
        <v>44712</v>
      </c>
      <c r="I8" s="3">
        <v>43987</v>
      </c>
      <c r="J8" s="6">
        <v>2193110.5499999998</v>
      </c>
      <c r="K8" s="12" t="s">
        <v>88</v>
      </c>
    </row>
    <row r="9" spans="1:11" ht="68.25" x14ac:dyDescent="0.25">
      <c r="A9" s="2">
        <v>9316</v>
      </c>
      <c r="B9" s="4" t="s">
        <v>49</v>
      </c>
      <c r="C9" s="4">
        <v>150011</v>
      </c>
      <c r="D9" s="4">
        <v>158565</v>
      </c>
      <c r="E9" s="1" t="s">
        <v>36</v>
      </c>
      <c r="F9" s="1" t="s">
        <v>39</v>
      </c>
      <c r="G9" s="2" t="s">
        <v>13</v>
      </c>
      <c r="H9" s="3">
        <v>44196</v>
      </c>
      <c r="I9" s="3">
        <v>43985</v>
      </c>
      <c r="J9" s="6">
        <v>594559</v>
      </c>
      <c r="K9" s="12" t="s">
        <v>89</v>
      </c>
    </row>
    <row r="10" spans="1:11" ht="34.5" x14ac:dyDescent="0.25">
      <c r="A10" s="2">
        <v>9232</v>
      </c>
      <c r="B10" s="4" t="s">
        <v>48</v>
      </c>
      <c r="C10" s="4">
        <v>150011</v>
      </c>
      <c r="D10" s="4">
        <v>158719</v>
      </c>
      <c r="E10" s="1" t="s">
        <v>29</v>
      </c>
      <c r="F10" s="1" t="s">
        <v>39</v>
      </c>
      <c r="G10" s="2" t="s">
        <v>13</v>
      </c>
      <c r="H10" s="3">
        <v>44196</v>
      </c>
      <c r="I10" s="3">
        <v>43983</v>
      </c>
      <c r="J10" s="6">
        <v>198826.08</v>
      </c>
      <c r="K10" s="12" t="s">
        <v>90</v>
      </c>
    </row>
    <row r="11" spans="1:11" ht="23.25" x14ac:dyDescent="0.25">
      <c r="A11" s="2">
        <v>9245</v>
      </c>
      <c r="B11" s="4" t="s">
        <v>71</v>
      </c>
      <c r="C11" s="4">
        <v>150011</v>
      </c>
      <c r="D11" s="4">
        <v>154421</v>
      </c>
      <c r="E11" s="1" t="s">
        <v>27</v>
      </c>
      <c r="F11" s="1" t="s">
        <v>39</v>
      </c>
      <c r="G11" s="2" t="s">
        <v>13</v>
      </c>
      <c r="H11" s="3">
        <v>44196</v>
      </c>
      <c r="I11" s="3">
        <v>43979</v>
      </c>
      <c r="J11" s="6">
        <v>1499937.22</v>
      </c>
      <c r="K11" s="12" t="s">
        <v>91</v>
      </c>
    </row>
    <row r="12" spans="1:11" ht="34.5" x14ac:dyDescent="0.25">
      <c r="A12" s="2">
        <v>9240</v>
      </c>
      <c r="B12" s="4" t="s">
        <v>70</v>
      </c>
      <c r="C12" s="4">
        <v>150011</v>
      </c>
      <c r="D12" s="4">
        <v>154048</v>
      </c>
      <c r="E12" s="1" t="s">
        <v>33</v>
      </c>
      <c r="F12" s="1" t="s">
        <v>39</v>
      </c>
      <c r="G12" s="2" t="s">
        <v>13</v>
      </c>
      <c r="H12" s="3">
        <v>44196</v>
      </c>
      <c r="I12" s="3">
        <v>43979</v>
      </c>
      <c r="J12" s="6">
        <v>133917.18</v>
      </c>
      <c r="K12" s="12" t="s">
        <v>123</v>
      </c>
    </row>
    <row r="13" spans="1:11" ht="34.5" x14ac:dyDescent="0.25">
      <c r="A13" s="2">
        <v>9237</v>
      </c>
      <c r="B13" s="4" t="s">
        <v>67</v>
      </c>
      <c r="C13" s="4">
        <v>150011</v>
      </c>
      <c r="D13" s="4">
        <v>153034</v>
      </c>
      <c r="E13" s="1" t="s">
        <v>19</v>
      </c>
      <c r="F13" s="1" t="s">
        <v>39</v>
      </c>
      <c r="G13" s="2" t="s">
        <v>13</v>
      </c>
      <c r="H13" s="3">
        <v>44196</v>
      </c>
      <c r="I13" s="3">
        <v>43977</v>
      </c>
      <c r="J13" s="6">
        <v>78195.360000000001</v>
      </c>
      <c r="K13" s="12" t="s">
        <v>92</v>
      </c>
    </row>
    <row r="14" spans="1:11" ht="34.5" x14ac:dyDescent="0.25">
      <c r="A14" s="2">
        <v>9246</v>
      </c>
      <c r="B14" s="4" t="s">
        <v>68</v>
      </c>
      <c r="C14" s="4">
        <v>150011</v>
      </c>
      <c r="D14" s="4">
        <v>153038</v>
      </c>
      <c r="E14" s="1" t="s">
        <v>34</v>
      </c>
      <c r="F14" s="1" t="s">
        <v>39</v>
      </c>
      <c r="G14" s="2" t="s">
        <v>13</v>
      </c>
      <c r="H14" s="3">
        <v>44196</v>
      </c>
      <c r="I14" s="3">
        <v>43977</v>
      </c>
      <c r="J14" s="6">
        <v>1500000</v>
      </c>
      <c r="K14" s="12" t="s">
        <v>93</v>
      </c>
    </row>
    <row r="15" spans="1:11" ht="34.5" x14ac:dyDescent="0.25">
      <c r="A15" s="2">
        <v>9239</v>
      </c>
      <c r="B15" s="4" t="s">
        <v>65</v>
      </c>
      <c r="C15" s="4">
        <v>150011</v>
      </c>
      <c r="D15" s="4">
        <v>153063</v>
      </c>
      <c r="E15" s="1" t="s">
        <v>11</v>
      </c>
      <c r="F15" s="1" t="s">
        <v>39</v>
      </c>
      <c r="G15" s="2" t="s">
        <v>13</v>
      </c>
      <c r="H15" s="3">
        <v>44196</v>
      </c>
      <c r="I15" s="3">
        <v>43976</v>
      </c>
      <c r="J15" s="6">
        <v>1803419.56</v>
      </c>
      <c r="K15" s="12" t="s">
        <v>94</v>
      </c>
    </row>
    <row r="16" spans="1:11" ht="68.25" x14ac:dyDescent="0.25">
      <c r="A16" s="2">
        <v>9314</v>
      </c>
      <c r="B16" s="4" t="s">
        <v>66</v>
      </c>
      <c r="C16" s="4">
        <v>150011</v>
      </c>
      <c r="D16" s="4">
        <v>154080</v>
      </c>
      <c r="E16" s="1" t="s">
        <v>32</v>
      </c>
      <c r="F16" s="1" t="s">
        <v>39</v>
      </c>
      <c r="G16" s="2" t="s">
        <v>13</v>
      </c>
      <c r="H16" s="3">
        <v>44196</v>
      </c>
      <c r="I16" s="3">
        <v>43976</v>
      </c>
      <c r="J16" s="6">
        <v>830650</v>
      </c>
      <c r="K16" s="12" t="s">
        <v>95</v>
      </c>
    </row>
    <row r="17" spans="1:11" ht="34.5" x14ac:dyDescent="0.25">
      <c r="A17" s="2">
        <v>9248</v>
      </c>
      <c r="B17" s="4" t="s">
        <v>64</v>
      </c>
      <c r="C17" s="4">
        <v>150011</v>
      </c>
      <c r="D17" s="4">
        <v>153114</v>
      </c>
      <c r="E17" s="1" t="s">
        <v>21</v>
      </c>
      <c r="F17" s="1" t="s">
        <v>39</v>
      </c>
      <c r="G17" s="2" t="s">
        <v>13</v>
      </c>
      <c r="H17" s="3">
        <v>44196</v>
      </c>
      <c r="I17" s="3">
        <v>43972</v>
      </c>
      <c r="J17" s="6">
        <v>4000000</v>
      </c>
      <c r="K17" s="12" t="s">
        <v>96</v>
      </c>
    </row>
    <row r="18" spans="1:11" ht="34.5" x14ac:dyDescent="0.25">
      <c r="A18" s="2">
        <v>9230</v>
      </c>
      <c r="B18" s="4" t="s">
        <v>62</v>
      </c>
      <c r="C18" s="4">
        <v>150011</v>
      </c>
      <c r="D18" s="4">
        <v>154039</v>
      </c>
      <c r="E18" s="1" t="s">
        <v>61</v>
      </c>
      <c r="F18" s="1" t="s">
        <v>39</v>
      </c>
      <c r="G18" s="2" t="s">
        <v>13</v>
      </c>
      <c r="H18" s="3">
        <v>44196</v>
      </c>
      <c r="I18" s="3">
        <v>43966</v>
      </c>
      <c r="J18" s="6">
        <v>1000000</v>
      </c>
      <c r="K18" s="12" t="s">
        <v>97</v>
      </c>
    </row>
    <row r="19" spans="1:11" ht="57" x14ac:dyDescent="0.25">
      <c r="A19" s="2">
        <v>9233</v>
      </c>
      <c r="B19" s="4" t="s">
        <v>38</v>
      </c>
      <c r="C19" s="4">
        <v>150011</v>
      </c>
      <c r="D19" s="4">
        <v>154054</v>
      </c>
      <c r="E19" s="1" t="s">
        <v>24</v>
      </c>
      <c r="F19" s="1" t="s">
        <v>37</v>
      </c>
      <c r="G19" s="2" t="s">
        <v>13</v>
      </c>
      <c r="H19" s="3">
        <v>44196</v>
      </c>
      <c r="I19" s="3">
        <v>43966</v>
      </c>
      <c r="J19" s="6">
        <v>2999783.07</v>
      </c>
      <c r="K19" s="12" t="s">
        <v>98</v>
      </c>
    </row>
    <row r="20" spans="1:11" ht="30" x14ac:dyDescent="0.25">
      <c r="A20" s="2">
        <v>9533</v>
      </c>
      <c r="B20" s="4"/>
      <c r="C20" s="4">
        <v>150011</v>
      </c>
      <c r="D20" s="4">
        <v>154054</v>
      </c>
      <c r="E20" s="1" t="s">
        <v>24</v>
      </c>
      <c r="F20" s="1" t="s">
        <v>136</v>
      </c>
      <c r="G20" s="2" t="s">
        <v>137</v>
      </c>
      <c r="H20" s="3"/>
      <c r="I20" s="3"/>
      <c r="J20" s="9">
        <f>700000-100000</f>
        <v>600000</v>
      </c>
      <c r="K20" s="12" t="s">
        <v>138</v>
      </c>
    </row>
    <row r="21" spans="1:11" ht="57" x14ac:dyDescent="0.25">
      <c r="A21" s="2">
        <v>9244</v>
      </c>
      <c r="B21" s="4" t="s">
        <v>60</v>
      </c>
      <c r="C21" s="4">
        <v>150011</v>
      </c>
      <c r="D21" s="4">
        <v>153056</v>
      </c>
      <c r="E21" s="1" t="s">
        <v>20</v>
      </c>
      <c r="F21" s="1" t="s">
        <v>39</v>
      </c>
      <c r="G21" s="2" t="s">
        <v>13</v>
      </c>
      <c r="H21" s="3">
        <v>44196</v>
      </c>
      <c r="I21" s="3">
        <v>43966</v>
      </c>
      <c r="J21" s="6">
        <v>2299998.2400000002</v>
      </c>
      <c r="K21" s="12" t="s">
        <v>124</v>
      </c>
    </row>
    <row r="22" spans="1:11" ht="34.5" x14ac:dyDescent="0.25">
      <c r="A22" s="2">
        <v>9250</v>
      </c>
      <c r="B22" s="4" t="s">
        <v>63</v>
      </c>
      <c r="C22" s="4">
        <v>150011</v>
      </c>
      <c r="D22" s="4">
        <v>156680</v>
      </c>
      <c r="E22" s="2" t="s">
        <v>100</v>
      </c>
      <c r="F22" s="1" t="s">
        <v>39</v>
      </c>
      <c r="G22" s="2" t="s">
        <v>13</v>
      </c>
      <c r="H22" s="3">
        <v>44196</v>
      </c>
      <c r="I22" s="3">
        <v>43966</v>
      </c>
      <c r="J22" s="6">
        <v>173919</v>
      </c>
      <c r="K22" s="12" t="s">
        <v>99</v>
      </c>
    </row>
    <row r="23" spans="1:11" ht="34.5" x14ac:dyDescent="0.25">
      <c r="A23" s="2">
        <v>9228</v>
      </c>
      <c r="B23" s="4" t="s">
        <v>58</v>
      </c>
      <c r="C23" s="4">
        <v>150011</v>
      </c>
      <c r="D23" s="4">
        <v>153165</v>
      </c>
      <c r="E23" s="1" t="s">
        <v>18</v>
      </c>
      <c r="F23" s="1" t="s">
        <v>39</v>
      </c>
      <c r="G23" s="2" t="s">
        <v>13</v>
      </c>
      <c r="H23" s="3">
        <v>44196</v>
      </c>
      <c r="I23" s="3">
        <v>43964</v>
      </c>
      <c r="J23" s="6">
        <v>509000</v>
      </c>
      <c r="K23" s="12" t="s">
        <v>101</v>
      </c>
    </row>
    <row r="24" spans="1:11" ht="45.75" x14ac:dyDescent="0.25">
      <c r="A24" s="2">
        <v>9234</v>
      </c>
      <c r="B24" s="4" t="s">
        <v>59</v>
      </c>
      <c r="C24" s="4">
        <v>150011</v>
      </c>
      <c r="D24" s="4">
        <v>158515</v>
      </c>
      <c r="E24" s="1" t="s">
        <v>28</v>
      </c>
      <c r="F24" s="1" t="s">
        <v>39</v>
      </c>
      <c r="G24" s="2" t="s">
        <v>13</v>
      </c>
      <c r="H24" s="3">
        <v>44196</v>
      </c>
      <c r="I24" s="3">
        <v>43964</v>
      </c>
      <c r="J24" s="6">
        <v>563247.31000000006</v>
      </c>
      <c r="K24" s="12" t="s">
        <v>102</v>
      </c>
    </row>
    <row r="25" spans="1:11" x14ac:dyDescent="0.25">
      <c r="A25" s="2">
        <v>9225</v>
      </c>
      <c r="B25" s="4" t="s">
        <v>55</v>
      </c>
      <c r="C25" s="4">
        <v>150011</v>
      </c>
      <c r="D25" s="4">
        <v>154043</v>
      </c>
      <c r="E25" s="1" t="s">
        <v>9</v>
      </c>
      <c r="F25" s="1" t="s">
        <v>39</v>
      </c>
      <c r="G25" s="2" t="s">
        <v>13</v>
      </c>
      <c r="H25" s="3">
        <v>44196</v>
      </c>
      <c r="I25" s="3">
        <v>43959</v>
      </c>
      <c r="J25" s="6">
        <v>2821109.65</v>
      </c>
      <c r="K25" s="12" t="s">
        <v>103</v>
      </c>
    </row>
    <row r="26" spans="1:11" ht="45.75" x14ac:dyDescent="0.25">
      <c r="A26" s="2">
        <v>9380</v>
      </c>
      <c r="B26" s="4" t="s">
        <v>57</v>
      </c>
      <c r="C26" s="4">
        <v>150011</v>
      </c>
      <c r="D26" s="4">
        <v>158720</v>
      </c>
      <c r="E26" s="1" t="s">
        <v>56</v>
      </c>
      <c r="F26" s="1" t="s">
        <v>39</v>
      </c>
      <c r="G26" s="2" t="s">
        <v>13</v>
      </c>
      <c r="H26" s="3">
        <v>44196</v>
      </c>
      <c r="I26" s="3">
        <v>43959</v>
      </c>
      <c r="J26" s="6">
        <v>556350.4</v>
      </c>
      <c r="K26" s="12" t="s">
        <v>104</v>
      </c>
    </row>
    <row r="27" spans="1:11" ht="57" x14ac:dyDescent="0.25">
      <c r="A27" s="2">
        <v>9247</v>
      </c>
      <c r="B27" s="4" t="s">
        <v>54</v>
      </c>
      <c r="C27" s="4">
        <v>150011</v>
      </c>
      <c r="D27" s="4">
        <v>154050</v>
      </c>
      <c r="E27" s="1" t="s">
        <v>53</v>
      </c>
      <c r="F27" s="1" t="s">
        <v>39</v>
      </c>
      <c r="G27" s="2" t="s">
        <v>13</v>
      </c>
      <c r="H27" s="3">
        <v>44196</v>
      </c>
      <c r="I27" s="3">
        <v>43957</v>
      </c>
      <c r="J27" s="6">
        <v>2517926.75</v>
      </c>
      <c r="K27" s="12" t="s">
        <v>105</v>
      </c>
    </row>
    <row r="28" spans="1:11" ht="57" x14ac:dyDescent="0.25">
      <c r="A28" s="2">
        <v>9251</v>
      </c>
      <c r="B28" s="4" t="s">
        <v>80</v>
      </c>
      <c r="C28" s="4">
        <v>150011</v>
      </c>
      <c r="D28" s="4">
        <v>153065</v>
      </c>
      <c r="E28" s="1" t="s">
        <v>79</v>
      </c>
      <c r="F28" s="1" t="s">
        <v>78</v>
      </c>
      <c r="G28" s="2" t="s">
        <v>13</v>
      </c>
      <c r="H28" s="3">
        <v>44196</v>
      </c>
      <c r="I28" s="3">
        <v>43957</v>
      </c>
      <c r="J28" s="6">
        <v>599261.78</v>
      </c>
      <c r="K28" s="12" t="s">
        <v>106</v>
      </c>
    </row>
    <row r="29" spans="1:11" ht="68.25" x14ac:dyDescent="0.25">
      <c r="A29" s="2">
        <v>9369</v>
      </c>
      <c r="B29" s="4" t="s">
        <v>52</v>
      </c>
      <c r="C29" s="4">
        <v>150011</v>
      </c>
      <c r="D29" s="4">
        <v>154032</v>
      </c>
      <c r="E29" s="1" t="s">
        <v>22</v>
      </c>
      <c r="F29" s="1" t="s">
        <v>39</v>
      </c>
      <c r="G29" s="2" t="s">
        <v>13</v>
      </c>
      <c r="H29" s="3">
        <v>44196</v>
      </c>
      <c r="I29" s="3">
        <v>43957</v>
      </c>
      <c r="J29" s="6">
        <v>603000</v>
      </c>
      <c r="K29" s="12" t="s">
        <v>107</v>
      </c>
    </row>
    <row r="30" spans="1:11" ht="23.25" x14ac:dyDescent="0.25">
      <c r="A30" s="2">
        <v>9227</v>
      </c>
      <c r="B30" s="4" t="s">
        <v>72</v>
      </c>
      <c r="C30" s="4">
        <v>150011</v>
      </c>
      <c r="D30" s="4">
        <v>153032</v>
      </c>
      <c r="E30" s="1" t="s">
        <v>14</v>
      </c>
      <c r="F30" s="1" t="s">
        <v>39</v>
      </c>
      <c r="G30" s="2" t="s">
        <v>13</v>
      </c>
      <c r="H30" s="3">
        <v>44196</v>
      </c>
      <c r="I30" s="3">
        <v>43951</v>
      </c>
      <c r="J30" s="6">
        <v>5500000</v>
      </c>
      <c r="K30" s="12" t="s">
        <v>108</v>
      </c>
    </row>
    <row r="31" spans="1:11" ht="45.75" x14ac:dyDescent="0.25">
      <c r="A31" s="2">
        <v>9229</v>
      </c>
      <c r="B31" s="4" t="s">
        <v>77</v>
      </c>
      <c r="C31" s="4">
        <v>150011</v>
      </c>
      <c r="D31" s="4">
        <v>156677</v>
      </c>
      <c r="E31" s="2" t="s">
        <v>125</v>
      </c>
      <c r="F31" s="1" t="s">
        <v>39</v>
      </c>
      <c r="G31" s="2" t="s">
        <v>13</v>
      </c>
      <c r="H31" s="3">
        <v>44196</v>
      </c>
      <c r="I31" s="3">
        <v>43951</v>
      </c>
      <c r="J31" s="6">
        <v>285011.7</v>
      </c>
      <c r="K31" s="12" t="s">
        <v>109</v>
      </c>
    </row>
    <row r="32" spans="1:11" ht="57" x14ac:dyDescent="0.25">
      <c r="A32" s="2">
        <v>9236</v>
      </c>
      <c r="B32" s="4" t="s">
        <v>75</v>
      </c>
      <c r="C32" s="4">
        <v>150011</v>
      </c>
      <c r="D32" s="4">
        <v>154042</v>
      </c>
      <c r="E32" s="1" t="s">
        <v>10</v>
      </c>
      <c r="F32" s="1" t="s">
        <v>39</v>
      </c>
      <c r="G32" s="2" t="s">
        <v>13</v>
      </c>
      <c r="H32" s="3">
        <v>44196</v>
      </c>
      <c r="I32" s="3">
        <v>43951</v>
      </c>
      <c r="J32" s="6">
        <v>779199.71</v>
      </c>
      <c r="K32" s="12" t="s">
        <v>110</v>
      </c>
    </row>
    <row r="33" spans="1:11" ht="34.5" x14ac:dyDescent="0.25">
      <c r="A33" s="2">
        <v>9312</v>
      </c>
      <c r="B33" s="4" t="s">
        <v>74</v>
      </c>
      <c r="C33" s="4">
        <v>150011</v>
      </c>
      <c r="D33" s="4">
        <v>153045</v>
      </c>
      <c r="E33" s="1" t="s">
        <v>73</v>
      </c>
      <c r="F33" s="1" t="s">
        <v>39</v>
      </c>
      <c r="G33" s="2" t="s">
        <v>13</v>
      </c>
      <c r="H33" s="3">
        <v>44196</v>
      </c>
      <c r="I33" s="3">
        <v>43951</v>
      </c>
      <c r="J33" s="6">
        <v>3999985.2</v>
      </c>
      <c r="K33" s="12" t="s">
        <v>111</v>
      </c>
    </row>
    <row r="34" spans="1:11" ht="23.25" x14ac:dyDescent="0.25">
      <c r="A34" s="2">
        <v>9313</v>
      </c>
      <c r="B34" s="4" t="s">
        <v>76</v>
      </c>
      <c r="C34" s="4">
        <v>150011</v>
      </c>
      <c r="D34" s="4">
        <v>154051</v>
      </c>
      <c r="E34" s="1" t="s">
        <v>23</v>
      </c>
      <c r="F34" s="1" t="s">
        <v>39</v>
      </c>
      <c r="G34" s="2" t="s">
        <v>13</v>
      </c>
      <c r="H34" s="3">
        <v>44196</v>
      </c>
      <c r="I34" s="3">
        <v>43951</v>
      </c>
      <c r="J34" s="6">
        <v>1567000</v>
      </c>
      <c r="K34" s="12" t="s">
        <v>112</v>
      </c>
    </row>
    <row r="35" spans="1:11" ht="23.25" x14ac:dyDescent="0.25">
      <c r="A35" s="2">
        <v>9241</v>
      </c>
      <c r="B35" s="4" t="s">
        <v>42</v>
      </c>
      <c r="C35" s="4">
        <v>150011</v>
      </c>
      <c r="D35" s="4">
        <v>158658</v>
      </c>
      <c r="E35" s="1" t="s">
        <v>16</v>
      </c>
      <c r="F35" s="1" t="s">
        <v>39</v>
      </c>
      <c r="G35" s="2" t="s">
        <v>40</v>
      </c>
      <c r="H35" s="3">
        <v>44196</v>
      </c>
      <c r="I35" s="3">
        <v>43949</v>
      </c>
      <c r="J35" s="6">
        <v>240729.60000000001</v>
      </c>
      <c r="K35" s="12" t="s">
        <v>113</v>
      </c>
    </row>
    <row r="36" spans="1:11" x14ac:dyDescent="0.25">
      <c r="A36" s="2"/>
      <c r="B36" s="4"/>
      <c r="C36" s="4"/>
      <c r="D36" s="4"/>
      <c r="E36" s="1" t="s">
        <v>16</v>
      </c>
      <c r="F36" s="1"/>
      <c r="G36" s="2"/>
      <c r="H36" s="3"/>
      <c r="I36" s="3"/>
      <c r="J36" s="9">
        <v>600000</v>
      </c>
      <c r="K36" s="12"/>
    </row>
    <row r="37" spans="1:11" ht="68.25" x14ac:dyDescent="0.25">
      <c r="A37" s="2">
        <v>9242</v>
      </c>
      <c r="B37" s="4" t="s">
        <v>69</v>
      </c>
      <c r="C37" s="4">
        <v>150011</v>
      </c>
      <c r="D37" s="4">
        <v>153052</v>
      </c>
      <c r="E37" s="1" t="s">
        <v>12</v>
      </c>
      <c r="F37" s="1" t="s">
        <v>39</v>
      </c>
      <c r="G37" s="2" t="s">
        <v>13</v>
      </c>
      <c r="H37" s="3">
        <v>44196</v>
      </c>
      <c r="I37" s="3">
        <v>43948</v>
      </c>
      <c r="J37" s="6">
        <v>1032000</v>
      </c>
      <c r="K37" s="12" t="s">
        <v>126</v>
      </c>
    </row>
    <row r="38" spans="1:11" ht="45.75" x14ac:dyDescent="0.25">
      <c r="A38" s="2">
        <v>9315</v>
      </c>
      <c r="B38" s="4" t="s">
        <v>41</v>
      </c>
      <c r="C38" s="4">
        <v>150011</v>
      </c>
      <c r="D38" s="4">
        <v>154359</v>
      </c>
      <c r="E38" s="1" t="s">
        <v>26</v>
      </c>
      <c r="F38" s="1" t="s">
        <v>39</v>
      </c>
      <c r="G38" s="2" t="s">
        <v>40</v>
      </c>
      <c r="H38" s="3">
        <v>44196</v>
      </c>
      <c r="I38" s="2" t="s">
        <v>41</v>
      </c>
      <c r="J38" s="8">
        <v>1446451.12</v>
      </c>
      <c r="K38" s="12" t="s">
        <v>114</v>
      </c>
    </row>
    <row r="39" spans="1:11" ht="57" x14ac:dyDescent="0.25">
      <c r="A39" s="2">
        <v>9238</v>
      </c>
      <c r="B39" s="4" t="s">
        <v>41</v>
      </c>
      <c r="C39" s="4">
        <v>150011</v>
      </c>
      <c r="D39" s="4">
        <v>158092</v>
      </c>
      <c r="E39" s="1" t="s">
        <v>17</v>
      </c>
      <c r="F39" s="1" t="s">
        <v>39</v>
      </c>
      <c r="G39" s="2" t="s">
        <v>40</v>
      </c>
      <c r="H39" s="3">
        <v>44196</v>
      </c>
      <c r="I39" s="2" t="s">
        <v>41</v>
      </c>
      <c r="J39" s="8">
        <v>1838783.9</v>
      </c>
      <c r="K39" s="12" t="s">
        <v>115</v>
      </c>
    </row>
    <row r="40" spans="1:11" ht="34.5" x14ac:dyDescent="0.25">
      <c r="A40" s="2">
        <v>9358</v>
      </c>
      <c r="B40" s="4" t="s">
        <v>41</v>
      </c>
      <c r="C40" s="4">
        <v>150011</v>
      </c>
      <c r="D40" s="4">
        <v>158717</v>
      </c>
      <c r="E40" s="1" t="s">
        <v>44</v>
      </c>
      <c r="F40" s="1" t="s">
        <v>39</v>
      </c>
      <c r="G40" s="2" t="s">
        <v>43</v>
      </c>
      <c r="H40" s="3">
        <v>44316</v>
      </c>
      <c r="I40" s="2" t="s">
        <v>41</v>
      </c>
      <c r="J40" s="8">
        <v>480000</v>
      </c>
      <c r="K40" s="12" t="s">
        <v>127</v>
      </c>
    </row>
    <row r="41" spans="1:11" ht="34.5" x14ac:dyDescent="0.25">
      <c r="A41" s="2">
        <v>9381</v>
      </c>
      <c r="B41" s="4" t="s">
        <v>41</v>
      </c>
      <c r="C41" s="4">
        <v>150011</v>
      </c>
      <c r="D41" s="4">
        <v>158195</v>
      </c>
      <c r="E41" s="1" t="s">
        <v>31</v>
      </c>
      <c r="F41" s="1" t="s">
        <v>39</v>
      </c>
      <c r="G41" s="2" t="s">
        <v>43</v>
      </c>
      <c r="H41" s="3">
        <v>44286</v>
      </c>
      <c r="I41" s="2" t="s">
        <v>41</v>
      </c>
      <c r="J41" s="8">
        <v>1500000</v>
      </c>
      <c r="K41" s="12" t="s">
        <v>128</v>
      </c>
    </row>
    <row r="42" spans="1:11" ht="68.25" x14ac:dyDescent="0.25">
      <c r="A42" s="2">
        <v>9416</v>
      </c>
      <c r="B42" s="4" t="s">
        <v>41</v>
      </c>
      <c r="C42" s="4">
        <v>150011</v>
      </c>
      <c r="D42" s="4">
        <v>154069</v>
      </c>
      <c r="E42" s="1" t="s">
        <v>25</v>
      </c>
      <c r="F42" s="1" t="s">
        <v>39</v>
      </c>
      <c r="G42" s="2" t="s">
        <v>43</v>
      </c>
      <c r="H42" s="3">
        <v>44196</v>
      </c>
      <c r="I42" s="2" t="s">
        <v>41</v>
      </c>
      <c r="J42" s="8">
        <v>778030</v>
      </c>
      <c r="K42" s="12" t="s">
        <v>116</v>
      </c>
    </row>
    <row r="43" spans="1:11" ht="68.25" x14ac:dyDescent="0.25">
      <c r="A43" s="2">
        <v>9249</v>
      </c>
      <c r="B43" s="4" t="s">
        <v>41</v>
      </c>
      <c r="C43" s="4">
        <v>150011</v>
      </c>
      <c r="D43" s="4">
        <v>154040</v>
      </c>
      <c r="E43" s="1" t="s">
        <v>15</v>
      </c>
      <c r="F43" s="1" t="s">
        <v>39</v>
      </c>
      <c r="G43" s="2" t="s">
        <v>45</v>
      </c>
      <c r="H43" s="3">
        <v>44196</v>
      </c>
      <c r="I43" s="2" t="s">
        <v>41</v>
      </c>
      <c r="J43" s="8">
        <v>3000000</v>
      </c>
      <c r="K43" s="12" t="s">
        <v>117</v>
      </c>
    </row>
    <row r="44" spans="1:11" ht="30" x14ac:dyDescent="0.25">
      <c r="A44" s="2">
        <v>9417</v>
      </c>
      <c r="B44" s="4" t="s">
        <v>41</v>
      </c>
      <c r="C44" s="4">
        <v>150011</v>
      </c>
      <c r="D44" s="4">
        <v>153036</v>
      </c>
      <c r="E44" s="1" t="s">
        <v>30</v>
      </c>
      <c r="F44" s="1" t="s">
        <v>39</v>
      </c>
      <c r="G44" s="2" t="s">
        <v>45</v>
      </c>
      <c r="H44" s="3">
        <v>44196</v>
      </c>
      <c r="I44" s="2" t="s">
        <v>41</v>
      </c>
      <c r="J44" s="8">
        <v>900000</v>
      </c>
      <c r="K44" s="12" t="s">
        <v>118</v>
      </c>
    </row>
    <row r="45" spans="1:11" ht="34.5" x14ac:dyDescent="0.25">
      <c r="A45" s="2">
        <v>9418</v>
      </c>
      <c r="B45" s="4" t="s">
        <v>41</v>
      </c>
      <c r="C45" s="4">
        <v>150011</v>
      </c>
      <c r="D45" s="4">
        <v>153037</v>
      </c>
      <c r="E45" s="1" t="s">
        <v>82</v>
      </c>
      <c r="F45" s="1" t="s">
        <v>39</v>
      </c>
      <c r="G45" s="2" t="s">
        <v>45</v>
      </c>
      <c r="H45" s="3">
        <v>44196</v>
      </c>
      <c r="I45" s="2" t="s">
        <v>41</v>
      </c>
      <c r="J45" s="8">
        <f>1200000-96788.17</f>
        <v>1103211.83</v>
      </c>
      <c r="K45" s="12" t="s">
        <v>119</v>
      </c>
    </row>
    <row r="46" spans="1:11" ht="30" x14ac:dyDescent="0.25">
      <c r="A46" s="2">
        <v>9523</v>
      </c>
      <c r="B46" s="4" t="s">
        <v>41</v>
      </c>
      <c r="C46" s="4">
        <v>150011</v>
      </c>
      <c r="D46" s="4">
        <v>154047</v>
      </c>
      <c r="E46" s="1" t="s">
        <v>81</v>
      </c>
      <c r="F46" s="1" t="s">
        <v>39</v>
      </c>
      <c r="G46" s="2" t="s">
        <v>45</v>
      </c>
      <c r="H46" s="3">
        <v>44196</v>
      </c>
      <c r="I46" s="2" t="s">
        <v>41</v>
      </c>
      <c r="J46" s="8">
        <v>2042927.18</v>
      </c>
      <c r="K46" s="12" t="s">
        <v>120</v>
      </c>
    </row>
    <row r="47" spans="1:11" ht="30" x14ac:dyDescent="0.25">
      <c r="A47" s="2">
        <v>9524</v>
      </c>
      <c r="B47" s="4" t="s">
        <v>41</v>
      </c>
      <c r="C47" s="4">
        <v>150011</v>
      </c>
      <c r="D47" s="4">
        <v>158517</v>
      </c>
      <c r="E47" s="1" t="s">
        <v>35</v>
      </c>
      <c r="F47" s="1" t="s">
        <v>39</v>
      </c>
      <c r="G47" s="2" t="s">
        <v>45</v>
      </c>
      <c r="H47" s="3">
        <v>44196</v>
      </c>
      <c r="I47" s="2" t="s">
        <v>41</v>
      </c>
      <c r="J47" s="8">
        <v>530461.38</v>
      </c>
      <c r="K47" s="12" t="s">
        <v>122</v>
      </c>
    </row>
    <row r="48" spans="1:11" ht="68.25" x14ac:dyDescent="0.25">
      <c r="A48" s="2">
        <v>9317</v>
      </c>
      <c r="B48" s="4"/>
      <c r="C48" s="4">
        <v>150011</v>
      </c>
      <c r="D48" s="4">
        <v>153019</v>
      </c>
      <c r="E48" s="1" t="s">
        <v>83</v>
      </c>
      <c r="F48" s="1" t="s">
        <v>39</v>
      </c>
      <c r="G48" s="2" t="s">
        <v>84</v>
      </c>
      <c r="H48" s="3">
        <v>44196</v>
      </c>
      <c r="I48" s="2"/>
      <c r="J48" s="8">
        <v>1000000</v>
      </c>
      <c r="K48" s="12" t="s">
        <v>129</v>
      </c>
    </row>
    <row r="49" spans="1:11" ht="22.5" x14ac:dyDescent="0.25">
      <c r="A49" s="2">
        <v>9226</v>
      </c>
      <c r="B49" s="4"/>
      <c r="C49" s="4">
        <v>150011</v>
      </c>
      <c r="D49" s="4">
        <v>154215</v>
      </c>
      <c r="E49" s="1" t="s">
        <v>85</v>
      </c>
      <c r="F49" s="1" t="s">
        <v>39</v>
      </c>
      <c r="G49" s="2" t="s">
        <v>84</v>
      </c>
      <c r="H49" s="3">
        <v>44196</v>
      </c>
      <c r="I49" s="2"/>
      <c r="J49" s="8">
        <v>1800000</v>
      </c>
      <c r="K49" s="13" t="s">
        <v>121</v>
      </c>
    </row>
    <row r="50" spans="1:11" x14ac:dyDescent="0.25">
      <c r="J50" s="5">
        <f>SUM(J7:J49)</f>
        <v>60000000</v>
      </c>
    </row>
    <row r="51" spans="1:11" x14ac:dyDescent="0.25">
      <c r="J51" s="5">
        <f>J7+J8+J9+J10+J11+J12+J13+J14+J15+J16+J17+J18+J19+J21+J22+J23+J24+J25+J26+J27+J28+J29+J30+J31+J32+J33+J34+J35+J36+J37</f>
        <v>42980134.590000004</v>
      </c>
    </row>
  </sheetData>
  <autoFilter ref="F6:J47"/>
  <pageMargins left="0.78740157499999996" right="0.78740157499999996" top="0.984251969" bottom="0.984251969" header="0.4921259845" footer="0.492125984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TEDs COVID19- CGPO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c:creator>
  <cp:lastModifiedBy>ricar</cp:lastModifiedBy>
  <dcterms:created xsi:type="dcterms:W3CDTF">2020-06-12T16:04:41Z</dcterms:created>
  <dcterms:modified xsi:type="dcterms:W3CDTF">2020-06-15T19:41:12Z</dcterms:modified>
</cp:coreProperties>
</file>